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transpowernz.sharepoint.com/sites/gm148/SupportInfo/5 - Oil Containment Calculations/"/>
    </mc:Choice>
  </mc:AlternateContent>
  <xr:revisionPtr revIDLastSave="14" documentId="8_{7964B0DE-57FB-42D1-904A-3F1217E0B4BA}" xr6:coauthVersionLast="47" xr6:coauthVersionMax="47" xr10:uidLastSave="{199869D6-D583-42A7-9871-60FF2D4485EA}"/>
  <workbookProtection lockStructure="1"/>
  <bookViews>
    <workbookView xWindow="28680" yWindow="-120" windowWidth="29040" windowHeight="15720" activeTab="3" xr2:uid="{0BF12BD7-A022-481D-8566-8A305267E0DB}"/>
  </bookViews>
  <sheets>
    <sheet name="0. Revision History" sheetId="22" r:id="rId1"/>
    <sheet name="1. Read Me" sheetId="17" r:id="rId2"/>
    <sheet name="2. Definitions" sheetId="18" r:id="rId3"/>
    <sheet name="3. Calculation" sheetId="10" r:id="rId4"/>
    <sheet name="4. Worked Example" sheetId="21" r:id="rId5"/>
  </sheets>
  <definedNames>
    <definedName name="_xlnm.Print_Area" localSheetId="0">'0. Revision History'!$A$1:$S$35</definedName>
    <definedName name="_xlnm.Print_Area" localSheetId="2">'2. Definitions'!$A$1:$F$46</definedName>
    <definedName name="_xlnm.Print_Area" localSheetId="3">'3. Calculation'!$B$2:$M$133</definedName>
    <definedName name="_xlnm.Print_Area" localSheetId="4">'4. Worked Example'!$B$2:$T$133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0" i="10" l="1"/>
  <c r="K59" i="21"/>
  <c r="D39" i="21"/>
  <c r="D54" i="21" s="1"/>
  <c r="M49" i="21"/>
  <c r="M64" i="21" s="1"/>
  <c r="M81" i="21" s="1"/>
  <c r="M96" i="21" s="1"/>
  <c r="M111" i="21" s="1"/>
  <c r="M130" i="21" s="1"/>
  <c r="L49" i="21"/>
  <c r="L64" i="21" s="1"/>
  <c r="L81" i="21" s="1"/>
  <c r="L96" i="21" s="1"/>
  <c r="L111" i="21" s="1"/>
  <c r="L130" i="21" s="1"/>
  <c r="K49" i="21"/>
  <c r="K64" i="21" s="1"/>
  <c r="K81" i="21" s="1"/>
  <c r="K96" i="21" s="1"/>
  <c r="K111" i="21" s="1"/>
  <c r="K130" i="21" s="1"/>
  <c r="J49" i="21"/>
  <c r="J64" i="21" s="1"/>
  <c r="J81" i="21" s="1"/>
  <c r="J96" i="21" s="1"/>
  <c r="J111" i="21" s="1"/>
  <c r="J130" i="21" s="1"/>
  <c r="I49" i="21"/>
  <c r="I64" i="21" s="1"/>
  <c r="I81" i="21" s="1"/>
  <c r="I96" i="21" s="1"/>
  <c r="I111" i="21" s="1"/>
  <c r="I130" i="21" s="1"/>
  <c r="H49" i="21"/>
  <c r="H64" i="21" s="1"/>
  <c r="H81" i="21" s="1"/>
  <c r="H96" i="21" s="1"/>
  <c r="H111" i="21" s="1"/>
  <c r="H130" i="21" s="1"/>
  <c r="G49" i="21"/>
  <c r="G64" i="21" s="1"/>
  <c r="G81" i="21" s="1"/>
  <c r="G96" i="21" s="1"/>
  <c r="G111" i="21" s="1"/>
  <c r="F49" i="21"/>
  <c r="F64" i="21" s="1"/>
  <c r="F81" i="21" s="1"/>
  <c r="F96" i="21" s="1"/>
  <c r="F111" i="21" s="1"/>
  <c r="F130" i="21" s="1"/>
  <c r="E49" i="21"/>
  <c r="E64" i="21" s="1"/>
  <c r="E81" i="21" s="1"/>
  <c r="E96" i="21" s="1"/>
  <c r="E111" i="21" s="1"/>
  <c r="E130" i="21" s="1"/>
  <c r="D49" i="21"/>
  <c r="D64" i="21" s="1"/>
  <c r="D81" i="21" s="1"/>
  <c r="D96" i="21" s="1"/>
  <c r="D111" i="21" s="1"/>
  <c r="D130" i="21" s="1"/>
  <c r="M48" i="21"/>
  <c r="M63" i="21" s="1"/>
  <c r="M80" i="21" s="1"/>
  <c r="M95" i="21" s="1"/>
  <c r="M110" i="21" s="1"/>
  <c r="M129" i="21" s="1"/>
  <c r="L48" i="21"/>
  <c r="L63" i="21" s="1"/>
  <c r="L80" i="21" s="1"/>
  <c r="L95" i="21" s="1"/>
  <c r="L110" i="21" s="1"/>
  <c r="L129" i="21" s="1"/>
  <c r="K48" i="21"/>
  <c r="K63" i="21" s="1"/>
  <c r="K80" i="21" s="1"/>
  <c r="K95" i="21" s="1"/>
  <c r="K110" i="21" s="1"/>
  <c r="K129" i="21" s="1"/>
  <c r="J48" i="21"/>
  <c r="J63" i="21" s="1"/>
  <c r="J80" i="21" s="1"/>
  <c r="J95" i="21" s="1"/>
  <c r="J110" i="21" s="1"/>
  <c r="J129" i="21" s="1"/>
  <c r="I48" i="21"/>
  <c r="I63" i="21" s="1"/>
  <c r="I80" i="21" s="1"/>
  <c r="I95" i="21" s="1"/>
  <c r="I110" i="21" s="1"/>
  <c r="I129" i="21" s="1"/>
  <c r="H48" i="21"/>
  <c r="H63" i="21" s="1"/>
  <c r="H80" i="21" s="1"/>
  <c r="H95" i="21" s="1"/>
  <c r="H110" i="21" s="1"/>
  <c r="H129" i="21" s="1"/>
  <c r="G48" i="21"/>
  <c r="G63" i="21" s="1"/>
  <c r="G80" i="21" s="1"/>
  <c r="G95" i="21" s="1"/>
  <c r="G110" i="21" s="1"/>
  <c r="F48" i="21"/>
  <c r="F63" i="21" s="1"/>
  <c r="F80" i="21" s="1"/>
  <c r="F95" i="21" s="1"/>
  <c r="F110" i="21" s="1"/>
  <c r="F129" i="21" s="1"/>
  <c r="E48" i="21"/>
  <c r="E63" i="21" s="1"/>
  <c r="E80" i="21" s="1"/>
  <c r="E95" i="21" s="1"/>
  <c r="E110" i="21" s="1"/>
  <c r="E129" i="21" s="1"/>
  <c r="D48" i="21"/>
  <c r="D63" i="21" s="1"/>
  <c r="D80" i="21" s="1"/>
  <c r="D95" i="21" s="1"/>
  <c r="D110" i="21" s="1"/>
  <c r="D129" i="21" s="1"/>
  <c r="M47" i="21"/>
  <c r="M62" i="21" s="1"/>
  <c r="M79" i="21" s="1"/>
  <c r="M94" i="21" s="1"/>
  <c r="M109" i="21" s="1"/>
  <c r="M128" i="21" s="1"/>
  <c r="L47" i="21"/>
  <c r="L62" i="21" s="1"/>
  <c r="L79" i="21" s="1"/>
  <c r="L94" i="21" s="1"/>
  <c r="L109" i="21" s="1"/>
  <c r="L128" i="21" s="1"/>
  <c r="K47" i="21"/>
  <c r="K62" i="21" s="1"/>
  <c r="K79" i="21" s="1"/>
  <c r="K94" i="21" s="1"/>
  <c r="K109" i="21" s="1"/>
  <c r="K128" i="21" s="1"/>
  <c r="J47" i="21"/>
  <c r="J62" i="21" s="1"/>
  <c r="J79" i="21" s="1"/>
  <c r="J94" i="21" s="1"/>
  <c r="J109" i="21" s="1"/>
  <c r="J128" i="21" s="1"/>
  <c r="I47" i="21"/>
  <c r="I62" i="21" s="1"/>
  <c r="I79" i="21" s="1"/>
  <c r="I94" i="21" s="1"/>
  <c r="I109" i="21" s="1"/>
  <c r="I128" i="21" s="1"/>
  <c r="H47" i="21"/>
  <c r="H62" i="21" s="1"/>
  <c r="H79" i="21" s="1"/>
  <c r="H94" i="21" s="1"/>
  <c r="H109" i="21" s="1"/>
  <c r="G47" i="21"/>
  <c r="G62" i="21" s="1"/>
  <c r="G79" i="21" s="1"/>
  <c r="G94" i="21" s="1"/>
  <c r="G109" i="21" s="1"/>
  <c r="G128" i="21" s="1"/>
  <c r="F47" i="21"/>
  <c r="F62" i="21" s="1"/>
  <c r="F79" i="21" s="1"/>
  <c r="F94" i="21" s="1"/>
  <c r="F109" i="21" s="1"/>
  <c r="F128" i="21" s="1"/>
  <c r="E47" i="21"/>
  <c r="E62" i="21" s="1"/>
  <c r="E79" i="21" s="1"/>
  <c r="E94" i="21" s="1"/>
  <c r="E109" i="21" s="1"/>
  <c r="E128" i="21" s="1"/>
  <c r="D47" i="21"/>
  <c r="D62" i="21" s="1"/>
  <c r="D79" i="21" s="1"/>
  <c r="D94" i="21" s="1"/>
  <c r="D109" i="21" s="1"/>
  <c r="D128" i="21" s="1"/>
  <c r="M46" i="21"/>
  <c r="M61" i="21" s="1"/>
  <c r="M78" i="21" s="1"/>
  <c r="M93" i="21" s="1"/>
  <c r="M108" i="21" s="1"/>
  <c r="M127" i="21" s="1"/>
  <c r="L46" i="21"/>
  <c r="L61" i="21" s="1"/>
  <c r="L78" i="21" s="1"/>
  <c r="L93" i="21" s="1"/>
  <c r="L108" i="21" s="1"/>
  <c r="L127" i="21" s="1"/>
  <c r="K46" i="21"/>
  <c r="K61" i="21" s="1"/>
  <c r="K78" i="21" s="1"/>
  <c r="K93" i="21" s="1"/>
  <c r="K108" i="21" s="1"/>
  <c r="K127" i="21" s="1"/>
  <c r="J46" i="21"/>
  <c r="J61" i="21" s="1"/>
  <c r="J78" i="21" s="1"/>
  <c r="J93" i="21" s="1"/>
  <c r="J108" i="21" s="1"/>
  <c r="J127" i="21" s="1"/>
  <c r="I46" i="21"/>
  <c r="I61" i="21" s="1"/>
  <c r="I78" i="21" s="1"/>
  <c r="I93" i="21" s="1"/>
  <c r="I108" i="21" s="1"/>
  <c r="I127" i="21" s="1"/>
  <c r="H46" i="21"/>
  <c r="H61" i="21" s="1"/>
  <c r="H78" i="21" s="1"/>
  <c r="H93" i="21" s="1"/>
  <c r="H108" i="21" s="1"/>
  <c r="G46" i="21"/>
  <c r="G61" i="21" s="1"/>
  <c r="G78" i="21" s="1"/>
  <c r="G93" i="21" s="1"/>
  <c r="G108" i="21" s="1"/>
  <c r="F46" i="21"/>
  <c r="F61" i="21" s="1"/>
  <c r="F78" i="21" s="1"/>
  <c r="F93" i="21" s="1"/>
  <c r="F108" i="21" s="1"/>
  <c r="F127" i="21" s="1"/>
  <c r="E46" i="21"/>
  <c r="E61" i="21" s="1"/>
  <c r="E78" i="21" s="1"/>
  <c r="E93" i="21" s="1"/>
  <c r="E108" i="21" s="1"/>
  <c r="E127" i="21" s="1"/>
  <c r="D46" i="21"/>
  <c r="D61" i="21" s="1"/>
  <c r="D78" i="21" s="1"/>
  <c r="D93" i="21" s="1"/>
  <c r="D108" i="21" s="1"/>
  <c r="D127" i="21" s="1"/>
  <c r="M45" i="21"/>
  <c r="M60" i="21" s="1"/>
  <c r="M77" i="21" s="1"/>
  <c r="M92" i="21" s="1"/>
  <c r="M107" i="21" s="1"/>
  <c r="M126" i="21" s="1"/>
  <c r="L45" i="21"/>
  <c r="L60" i="21" s="1"/>
  <c r="L77" i="21" s="1"/>
  <c r="L92" i="21" s="1"/>
  <c r="L107" i="21" s="1"/>
  <c r="L126" i="21" s="1"/>
  <c r="K45" i="21"/>
  <c r="K60" i="21" s="1"/>
  <c r="K77" i="21" s="1"/>
  <c r="K92" i="21" s="1"/>
  <c r="K107" i="21" s="1"/>
  <c r="K126" i="21" s="1"/>
  <c r="J45" i="21"/>
  <c r="J60" i="21" s="1"/>
  <c r="J77" i="21" s="1"/>
  <c r="J92" i="21" s="1"/>
  <c r="J107" i="21" s="1"/>
  <c r="J126" i="21" s="1"/>
  <c r="I45" i="21"/>
  <c r="I60" i="21" s="1"/>
  <c r="I77" i="21" s="1"/>
  <c r="I92" i="21" s="1"/>
  <c r="I107" i="21" s="1"/>
  <c r="I126" i="21" s="1"/>
  <c r="H45" i="21"/>
  <c r="H60" i="21" s="1"/>
  <c r="H77" i="21" s="1"/>
  <c r="H92" i="21" s="1"/>
  <c r="H107" i="21" s="1"/>
  <c r="G45" i="21"/>
  <c r="G60" i="21" s="1"/>
  <c r="G77" i="21" s="1"/>
  <c r="G92" i="21" s="1"/>
  <c r="G107" i="21" s="1"/>
  <c r="G126" i="21" s="1"/>
  <c r="F45" i="21"/>
  <c r="F60" i="21" s="1"/>
  <c r="F77" i="21" s="1"/>
  <c r="F92" i="21" s="1"/>
  <c r="F107" i="21" s="1"/>
  <c r="F126" i="21" s="1"/>
  <c r="E45" i="21"/>
  <c r="E60" i="21" s="1"/>
  <c r="E77" i="21" s="1"/>
  <c r="E92" i="21" s="1"/>
  <c r="E107" i="21" s="1"/>
  <c r="E126" i="21" s="1"/>
  <c r="D45" i="21"/>
  <c r="D60" i="21" s="1"/>
  <c r="D77" i="21" s="1"/>
  <c r="D92" i="21" s="1"/>
  <c r="D107" i="21" s="1"/>
  <c r="D126" i="21" s="1"/>
  <c r="M44" i="21"/>
  <c r="M59" i="21" s="1"/>
  <c r="M76" i="21" s="1"/>
  <c r="M91" i="21" s="1"/>
  <c r="M106" i="21" s="1"/>
  <c r="M125" i="21" s="1"/>
  <c r="L44" i="21"/>
  <c r="L59" i="21" s="1"/>
  <c r="L76" i="21" s="1"/>
  <c r="L91" i="21" s="1"/>
  <c r="L106" i="21" s="1"/>
  <c r="L125" i="21" s="1"/>
  <c r="K44" i="21"/>
  <c r="K76" i="21" s="1"/>
  <c r="K91" i="21" s="1"/>
  <c r="K106" i="21" s="1"/>
  <c r="K125" i="21" s="1"/>
  <c r="J44" i="21"/>
  <c r="J59" i="21" s="1"/>
  <c r="J76" i="21" s="1"/>
  <c r="J91" i="21" s="1"/>
  <c r="J106" i="21" s="1"/>
  <c r="J125" i="21" s="1"/>
  <c r="I44" i="21"/>
  <c r="I59" i="21" s="1"/>
  <c r="I76" i="21" s="1"/>
  <c r="I91" i="21" s="1"/>
  <c r="I106" i="21" s="1"/>
  <c r="I125" i="21" s="1"/>
  <c r="H44" i="21"/>
  <c r="H59" i="21" s="1"/>
  <c r="H76" i="21" s="1"/>
  <c r="H91" i="21" s="1"/>
  <c r="H106" i="21" s="1"/>
  <c r="H125" i="21" s="1"/>
  <c r="G44" i="21"/>
  <c r="G59" i="21" s="1"/>
  <c r="G76" i="21" s="1"/>
  <c r="G91" i="21" s="1"/>
  <c r="G106" i="21" s="1"/>
  <c r="G125" i="21" s="1"/>
  <c r="F44" i="21"/>
  <c r="F59" i="21" s="1"/>
  <c r="F76" i="21" s="1"/>
  <c r="F91" i="21" s="1"/>
  <c r="F106" i="21" s="1"/>
  <c r="F125" i="21" s="1"/>
  <c r="E44" i="21"/>
  <c r="E59" i="21" s="1"/>
  <c r="E76" i="21" s="1"/>
  <c r="E91" i="21" s="1"/>
  <c r="E106" i="21" s="1"/>
  <c r="E125" i="21" s="1"/>
  <c r="D44" i="21"/>
  <c r="D59" i="21" s="1"/>
  <c r="D76" i="21" s="1"/>
  <c r="D91" i="21" s="1"/>
  <c r="D106" i="21" s="1"/>
  <c r="D125" i="21" s="1"/>
  <c r="M43" i="21"/>
  <c r="M58" i="21" s="1"/>
  <c r="M75" i="21" s="1"/>
  <c r="M90" i="21" s="1"/>
  <c r="M105" i="21" s="1"/>
  <c r="M124" i="21" s="1"/>
  <c r="L43" i="21"/>
  <c r="L58" i="21" s="1"/>
  <c r="L75" i="21" s="1"/>
  <c r="L90" i="21" s="1"/>
  <c r="L105" i="21" s="1"/>
  <c r="L124" i="21" s="1"/>
  <c r="K43" i="21"/>
  <c r="K58" i="21" s="1"/>
  <c r="K75" i="21" s="1"/>
  <c r="K90" i="21" s="1"/>
  <c r="K105" i="21" s="1"/>
  <c r="K124" i="21" s="1"/>
  <c r="J43" i="21"/>
  <c r="J58" i="21" s="1"/>
  <c r="J75" i="21" s="1"/>
  <c r="J90" i="21" s="1"/>
  <c r="J105" i="21" s="1"/>
  <c r="J124" i="21" s="1"/>
  <c r="I43" i="21"/>
  <c r="I58" i="21" s="1"/>
  <c r="I75" i="21" s="1"/>
  <c r="I90" i="21" s="1"/>
  <c r="I105" i="21" s="1"/>
  <c r="I124" i="21" s="1"/>
  <c r="H43" i="21"/>
  <c r="H58" i="21" s="1"/>
  <c r="H75" i="21" s="1"/>
  <c r="H90" i="21" s="1"/>
  <c r="H105" i="21" s="1"/>
  <c r="H124" i="21" s="1"/>
  <c r="G43" i="21"/>
  <c r="G58" i="21" s="1"/>
  <c r="G75" i="21" s="1"/>
  <c r="G90" i="21" s="1"/>
  <c r="G105" i="21" s="1"/>
  <c r="G124" i="21" s="1"/>
  <c r="F43" i="21"/>
  <c r="F58" i="21" s="1"/>
  <c r="F75" i="21" s="1"/>
  <c r="F90" i="21" s="1"/>
  <c r="F105" i="21" s="1"/>
  <c r="F124" i="21" s="1"/>
  <c r="E43" i="21"/>
  <c r="E58" i="21" s="1"/>
  <c r="E75" i="21" s="1"/>
  <c r="E90" i="21" s="1"/>
  <c r="E105" i="21" s="1"/>
  <c r="E124" i="21" s="1"/>
  <c r="D43" i="21"/>
  <c r="D58" i="21" s="1"/>
  <c r="D75" i="21" s="1"/>
  <c r="D90" i="21" s="1"/>
  <c r="D105" i="21" s="1"/>
  <c r="D124" i="21" s="1"/>
  <c r="M42" i="21"/>
  <c r="M57" i="21" s="1"/>
  <c r="M74" i="21" s="1"/>
  <c r="M89" i="21" s="1"/>
  <c r="M104" i="21" s="1"/>
  <c r="M123" i="21" s="1"/>
  <c r="L42" i="21"/>
  <c r="L57" i="21" s="1"/>
  <c r="L74" i="21" s="1"/>
  <c r="L89" i="21" s="1"/>
  <c r="L104" i="21" s="1"/>
  <c r="L123" i="21" s="1"/>
  <c r="K42" i="21"/>
  <c r="K57" i="21" s="1"/>
  <c r="K74" i="21" s="1"/>
  <c r="K89" i="21" s="1"/>
  <c r="K104" i="21" s="1"/>
  <c r="K123" i="21" s="1"/>
  <c r="J42" i="21"/>
  <c r="J57" i="21" s="1"/>
  <c r="J74" i="21" s="1"/>
  <c r="J89" i="21" s="1"/>
  <c r="J104" i="21" s="1"/>
  <c r="J123" i="21" s="1"/>
  <c r="I42" i="21"/>
  <c r="I57" i="21" s="1"/>
  <c r="I74" i="21" s="1"/>
  <c r="I89" i="21" s="1"/>
  <c r="I104" i="21" s="1"/>
  <c r="I123" i="21" s="1"/>
  <c r="H42" i="21"/>
  <c r="H57" i="21" s="1"/>
  <c r="H74" i="21" s="1"/>
  <c r="H89" i="21" s="1"/>
  <c r="H104" i="21" s="1"/>
  <c r="H123" i="21" s="1"/>
  <c r="G42" i="21"/>
  <c r="G57" i="21" s="1"/>
  <c r="G74" i="21" s="1"/>
  <c r="G89" i="21" s="1"/>
  <c r="G104" i="21" s="1"/>
  <c r="G123" i="21" s="1"/>
  <c r="F42" i="21"/>
  <c r="F57" i="21" s="1"/>
  <c r="F74" i="21" s="1"/>
  <c r="F89" i="21" s="1"/>
  <c r="F104" i="21" s="1"/>
  <c r="F123" i="21" s="1"/>
  <c r="E42" i="21"/>
  <c r="E57" i="21" s="1"/>
  <c r="E74" i="21" s="1"/>
  <c r="E89" i="21" s="1"/>
  <c r="E104" i="21" s="1"/>
  <c r="E123" i="21" s="1"/>
  <c r="D42" i="21"/>
  <c r="D57" i="21" s="1"/>
  <c r="D74" i="21" s="1"/>
  <c r="D89" i="21" s="1"/>
  <c r="D104" i="21" s="1"/>
  <c r="D123" i="21" s="1"/>
  <c r="M41" i="21"/>
  <c r="M56" i="21" s="1"/>
  <c r="M73" i="21" s="1"/>
  <c r="M88" i="21" s="1"/>
  <c r="M103" i="21" s="1"/>
  <c r="M122" i="21" s="1"/>
  <c r="L41" i="21"/>
  <c r="L56" i="21" s="1"/>
  <c r="L73" i="21" s="1"/>
  <c r="L88" i="21" s="1"/>
  <c r="L103" i="21" s="1"/>
  <c r="L122" i="21" s="1"/>
  <c r="K41" i="21"/>
  <c r="K56" i="21" s="1"/>
  <c r="K73" i="21" s="1"/>
  <c r="K88" i="21" s="1"/>
  <c r="K103" i="21" s="1"/>
  <c r="K122" i="21" s="1"/>
  <c r="J41" i="21"/>
  <c r="J56" i="21" s="1"/>
  <c r="J73" i="21" s="1"/>
  <c r="J88" i="21" s="1"/>
  <c r="J103" i="21" s="1"/>
  <c r="J122" i="21" s="1"/>
  <c r="I41" i="21"/>
  <c r="I56" i="21" s="1"/>
  <c r="I73" i="21" s="1"/>
  <c r="I88" i="21" s="1"/>
  <c r="I103" i="21" s="1"/>
  <c r="I122" i="21" s="1"/>
  <c r="H41" i="21"/>
  <c r="H56" i="21" s="1"/>
  <c r="H73" i="21" s="1"/>
  <c r="H88" i="21" s="1"/>
  <c r="H103" i="21" s="1"/>
  <c r="H122" i="21" s="1"/>
  <c r="G41" i="21"/>
  <c r="G56" i="21" s="1"/>
  <c r="G73" i="21" s="1"/>
  <c r="G88" i="21" s="1"/>
  <c r="G103" i="21" s="1"/>
  <c r="G122" i="21" s="1"/>
  <c r="F41" i="21"/>
  <c r="F56" i="21" s="1"/>
  <c r="F73" i="21" s="1"/>
  <c r="F88" i="21" s="1"/>
  <c r="F103" i="21" s="1"/>
  <c r="F122" i="21" s="1"/>
  <c r="E41" i="21"/>
  <c r="E56" i="21" s="1"/>
  <c r="E73" i="21" s="1"/>
  <c r="E88" i="21" s="1"/>
  <c r="E103" i="21" s="1"/>
  <c r="E122" i="21" s="1"/>
  <c r="D41" i="21"/>
  <c r="D56" i="21" s="1"/>
  <c r="D73" i="21" s="1"/>
  <c r="D88" i="21" s="1"/>
  <c r="D103" i="21" s="1"/>
  <c r="D122" i="21" s="1"/>
  <c r="M40" i="21"/>
  <c r="M55" i="21" s="1"/>
  <c r="M72" i="21" s="1"/>
  <c r="M87" i="21" s="1"/>
  <c r="M102" i="21" s="1"/>
  <c r="M121" i="21" s="1"/>
  <c r="L40" i="21"/>
  <c r="L55" i="21" s="1"/>
  <c r="L72" i="21" s="1"/>
  <c r="L87" i="21" s="1"/>
  <c r="L102" i="21" s="1"/>
  <c r="L121" i="21" s="1"/>
  <c r="K40" i="21"/>
  <c r="K55" i="21" s="1"/>
  <c r="K72" i="21" s="1"/>
  <c r="K87" i="21" s="1"/>
  <c r="K102" i="21" s="1"/>
  <c r="K121" i="21" s="1"/>
  <c r="J40" i="21"/>
  <c r="J55" i="21" s="1"/>
  <c r="J72" i="21" s="1"/>
  <c r="J87" i="21" s="1"/>
  <c r="J102" i="21" s="1"/>
  <c r="J121" i="21" s="1"/>
  <c r="I40" i="21"/>
  <c r="I55" i="21" s="1"/>
  <c r="I72" i="21" s="1"/>
  <c r="I87" i="21" s="1"/>
  <c r="I102" i="21" s="1"/>
  <c r="I121" i="21" s="1"/>
  <c r="H40" i="21"/>
  <c r="H55" i="21" s="1"/>
  <c r="H72" i="21" s="1"/>
  <c r="H87" i="21" s="1"/>
  <c r="H102" i="21" s="1"/>
  <c r="H121" i="21" s="1"/>
  <c r="G40" i="21"/>
  <c r="G55" i="21" s="1"/>
  <c r="G72" i="21" s="1"/>
  <c r="G87" i="21" s="1"/>
  <c r="G102" i="21" s="1"/>
  <c r="G121" i="21" s="1"/>
  <c r="F40" i="21"/>
  <c r="F55" i="21" s="1"/>
  <c r="F72" i="21" s="1"/>
  <c r="F87" i="21" s="1"/>
  <c r="F102" i="21" s="1"/>
  <c r="F121" i="21" s="1"/>
  <c r="E40" i="21"/>
  <c r="E55" i="21" s="1"/>
  <c r="E72" i="21" s="1"/>
  <c r="E87" i="21" s="1"/>
  <c r="E102" i="21" s="1"/>
  <c r="E121" i="21" s="1"/>
  <c r="D40" i="21"/>
  <c r="D55" i="21" s="1"/>
  <c r="D72" i="21" s="1"/>
  <c r="D87" i="21" s="1"/>
  <c r="D102" i="21" s="1"/>
  <c r="D121" i="21" s="1"/>
  <c r="M39" i="21"/>
  <c r="M54" i="21" s="1"/>
  <c r="M71" i="21" s="1"/>
  <c r="M86" i="21" s="1"/>
  <c r="M101" i="21" s="1"/>
  <c r="M120" i="21" s="1"/>
  <c r="L39" i="21"/>
  <c r="L54" i="21" s="1"/>
  <c r="L71" i="21" s="1"/>
  <c r="L86" i="21" s="1"/>
  <c r="L101" i="21" s="1"/>
  <c r="L120" i="21" s="1"/>
  <c r="K39" i="21"/>
  <c r="K54" i="21" s="1"/>
  <c r="K71" i="21" s="1"/>
  <c r="K86" i="21" s="1"/>
  <c r="K101" i="21" s="1"/>
  <c r="K120" i="21" s="1"/>
  <c r="J39" i="21"/>
  <c r="J54" i="21" s="1"/>
  <c r="J71" i="21" s="1"/>
  <c r="J86" i="21" s="1"/>
  <c r="J101" i="21" s="1"/>
  <c r="J120" i="21" s="1"/>
  <c r="I39" i="21"/>
  <c r="I54" i="21" s="1"/>
  <c r="I71" i="21" s="1"/>
  <c r="I86" i="21" s="1"/>
  <c r="I101" i="21" s="1"/>
  <c r="I120" i="21" s="1"/>
  <c r="H39" i="21"/>
  <c r="H54" i="21" s="1"/>
  <c r="H71" i="21" s="1"/>
  <c r="H86" i="21" s="1"/>
  <c r="H101" i="21" s="1"/>
  <c r="H120" i="21" s="1"/>
  <c r="G39" i="21"/>
  <c r="G54" i="21" s="1"/>
  <c r="G71" i="21" s="1"/>
  <c r="G86" i="21" s="1"/>
  <c r="G101" i="21" s="1"/>
  <c r="G120" i="21" s="1"/>
  <c r="F39" i="21"/>
  <c r="F54" i="21" s="1"/>
  <c r="F71" i="21" s="1"/>
  <c r="F86" i="21" s="1"/>
  <c r="F101" i="21" s="1"/>
  <c r="F120" i="21" s="1"/>
  <c r="E39" i="21"/>
  <c r="E54" i="21" s="1"/>
  <c r="E71" i="21" s="1"/>
  <c r="E86" i="21" s="1"/>
  <c r="E101" i="21" s="1"/>
  <c r="E120" i="21" s="1"/>
  <c r="D71" i="21" l="1"/>
  <c r="D86" i="21" s="1"/>
  <c r="D101" i="21" s="1"/>
  <c r="D120" i="21" s="1"/>
  <c r="G129" i="21"/>
  <c r="H128" i="21"/>
  <c r="G127" i="21"/>
  <c r="H127" i="21"/>
  <c r="H126" i="21"/>
  <c r="G130" i="21"/>
  <c r="M49" i="10"/>
  <c r="M64" i="10" s="1"/>
  <c r="L49" i="10"/>
  <c r="K49" i="10"/>
  <c r="J49" i="10"/>
  <c r="I49" i="10"/>
  <c r="I64" i="10" s="1"/>
  <c r="H49" i="10"/>
  <c r="H64" i="10" s="1"/>
  <c r="G49" i="10"/>
  <c r="G64" i="10" s="1"/>
  <c r="F49" i="10"/>
  <c r="E49" i="10"/>
  <c r="D49" i="10"/>
  <c r="M48" i="10"/>
  <c r="L48" i="10"/>
  <c r="K48" i="10"/>
  <c r="K63" i="10" s="1"/>
  <c r="J48" i="10"/>
  <c r="J63" i="10" s="1"/>
  <c r="I48" i="10"/>
  <c r="H48" i="10"/>
  <c r="H63" i="10" s="1"/>
  <c r="G48" i="10"/>
  <c r="G63" i="10" s="1"/>
  <c r="F48" i="10"/>
  <c r="F63" i="10" s="1"/>
  <c r="E48" i="10"/>
  <c r="E63" i="10" s="1"/>
  <c r="D48" i="10"/>
  <c r="M47" i="10"/>
  <c r="L47" i="10"/>
  <c r="K47" i="10"/>
  <c r="J47" i="10"/>
  <c r="I47" i="10"/>
  <c r="I62" i="10" s="1"/>
  <c r="H47" i="10"/>
  <c r="G47" i="10"/>
  <c r="F47" i="10"/>
  <c r="F62" i="10" s="1"/>
  <c r="E47" i="10"/>
  <c r="E62" i="10" s="1"/>
  <c r="D47" i="10"/>
  <c r="D62" i="10" s="1"/>
  <c r="M46" i="10"/>
  <c r="M61" i="10" s="1"/>
  <c r="L46" i="10"/>
  <c r="K46" i="10"/>
  <c r="J46" i="10"/>
  <c r="I46" i="10"/>
  <c r="H46" i="10"/>
  <c r="G46" i="10"/>
  <c r="G61" i="10" s="1"/>
  <c r="F46" i="10"/>
  <c r="F61" i="10" s="1"/>
  <c r="E46" i="10"/>
  <c r="D46" i="10"/>
  <c r="D61" i="10" s="1"/>
  <c r="M45" i="10"/>
  <c r="M60" i="10" s="1"/>
  <c r="L45" i="10"/>
  <c r="K45" i="10"/>
  <c r="K60" i="10" s="1"/>
  <c r="J45" i="10"/>
  <c r="I45" i="10"/>
  <c r="H45" i="10"/>
  <c r="G45" i="10"/>
  <c r="F45" i="10"/>
  <c r="E45" i="10"/>
  <c r="E60" i="10" s="1"/>
  <c r="D45" i="10"/>
  <c r="M44" i="10"/>
  <c r="L44" i="10"/>
  <c r="K44" i="10"/>
  <c r="K59" i="10" s="1"/>
  <c r="J44" i="10"/>
  <c r="J59" i="10" s="1"/>
  <c r="I44" i="10"/>
  <c r="I59" i="10" s="1"/>
  <c r="H44" i="10"/>
  <c r="G44" i="10"/>
  <c r="F44" i="10"/>
  <c r="E44" i="10"/>
  <c r="D44" i="10"/>
  <c r="M43" i="10"/>
  <c r="M58" i="10" s="1"/>
  <c r="L43" i="10"/>
  <c r="L58" i="10" s="1"/>
  <c r="K43" i="10"/>
  <c r="J43" i="10"/>
  <c r="J58" i="10" s="1"/>
  <c r="I43" i="10"/>
  <c r="I58" i="10" s="1"/>
  <c r="H43" i="10"/>
  <c r="H58" i="10" s="1"/>
  <c r="G43" i="10"/>
  <c r="G58" i="10" s="1"/>
  <c r="F43" i="10"/>
  <c r="E43" i="10"/>
  <c r="D43" i="10"/>
  <c r="M42" i="10"/>
  <c r="L42" i="10"/>
  <c r="K42" i="10"/>
  <c r="K57" i="10" s="1"/>
  <c r="J42" i="10"/>
  <c r="I42" i="10"/>
  <c r="H42" i="10"/>
  <c r="H57" i="10" s="1"/>
  <c r="G42" i="10"/>
  <c r="G57" i="10" s="1"/>
  <c r="F42" i="10"/>
  <c r="F57" i="10" s="1"/>
  <c r="E42" i="10"/>
  <c r="E57" i="10" s="1"/>
  <c r="D42" i="10"/>
  <c r="D57" i="10" s="1"/>
  <c r="M41" i="10"/>
  <c r="L41" i="10"/>
  <c r="K41" i="10"/>
  <c r="J41" i="10"/>
  <c r="I41" i="10"/>
  <c r="I56" i="10" s="1"/>
  <c r="H41" i="10"/>
  <c r="H56" i="10" s="1"/>
  <c r="G41" i="10"/>
  <c r="F41" i="10"/>
  <c r="F56" i="10" s="1"/>
  <c r="E41" i="10"/>
  <c r="E56" i="10" s="1"/>
  <c r="D41" i="10"/>
  <c r="D56" i="10" s="1"/>
  <c r="M40" i="10"/>
  <c r="M55" i="10" s="1"/>
  <c r="L40" i="10"/>
  <c r="K40" i="10"/>
  <c r="J40" i="10"/>
  <c r="I40" i="10"/>
  <c r="H40" i="10"/>
  <c r="G40" i="10"/>
  <c r="G55" i="10" s="1"/>
  <c r="F40" i="10"/>
  <c r="E40" i="10"/>
  <c r="D40" i="10"/>
  <c r="M39" i="10"/>
  <c r="M54" i="10" s="1"/>
  <c r="L39" i="10"/>
  <c r="L54" i="10" s="1"/>
  <c r="K39" i="10"/>
  <c r="K54" i="10" s="1"/>
  <c r="J39" i="10"/>
  <c r="J54" i="10" s="1"/>
  <c r="I39" i="10"/>
  <c r="H39" i="10"/>
  <c r="G39" i="10"/>
  <c r="F39" i="10"/>
  <c r="E39" i="10"/>
  <c r="E54" i="10" s="1"/>
  <c r="D39" i="10"/>
  <c r="E58" i="10" l="1"/>
  <c r="E75" i="10" s="1"/>
  <c r="G59" i="10"/>
  <c r="G76" i="10" s="1"/>
  <c r="I63" i="10"/>
  <c r="I80" i="10" s="1"/>
  <c r="I95" i="10" s="1"/>
  <c r="I110" i="10" s="1"/>
  <c r="I129" i="10" s="1"/>
  <c r="I54" i="10"/>
  <c r="I71" i="10" s="1"/>
  <c r="K61" i="10"/>
  <c r="K78" i="10" s="1"/>
  <c r="F73" i="10"/>
  <c r="J75" i="10"/>
  <c r="H80" i="10"/>
  <c r="H95" i="10" s="1"/>
  <c r="H110" i="10" s="1"/>
  <c r="H129" i="10" s="1"/>
  <c r="E55" i="10"/>
  <c r="E72" i="10" s="1"/>
  <c r="I57" i="10"/>
  <c r="I74" i="10" s="1"/>
  <c r="G62" i="10"/>
  <c r="G79" i="10" s="1"/>
  <c r="K64" i="10"/>
  <c r="K81" i="10" s="1"/>
  <c r="K96" i="10" s="1"/>
  <c r="K111" i="10" s="1"/>
  <c r="K130" i="10" s="1"/>
  <c r="D54" i="10"/>
  <c r="D71" i="10" s="1"/>
  <c r="H73" i="10"/>
  <c r="L75" i="10"/>
  <c r="F78" i="10"/>
  <c r="J80" i="10"/>
  <c r="J95" i="10" s="1"/>
  <c r="J110" i="10" s="1"/>
  <c r="J129" i="10" s="1"/>
  <c r="I60" i="10"/>
  <c r="I77" i="10" s="1"/>
  <c r="G56" i="10"/>
  <c r="G73" i="10" s="1"/>
  <c r="E61" i="10"/>
  <c r="E78" i="10" s="1"/>
  <c r="F54" i="10"/>
  <c r="F71" i="10" s="1"/>
  <c r="H55" i="10"/>
  <c r="H72" i="10" s="1"/>
  <c r="J56" i="10"/>
  <c r="J73" i="10" s="1"/>
  <c r="L57" i="10"/>
  <c r="L74" i="10" s="1"/>
  <c r="D59" i="10"/>
  <c r="D76" i="10" s="1"/>
  <c r="F60" i="10"/>
  <c r="F77" i="10" s="1"/>
  <c r="H61" i="10"/>
  <c r="H78" i="10" s="1"/>
  <c r="J62" i="10"/>
  <c r="J79" i="10" s="1"/>
  <c r="L63" i="10"/>
  <c r="L80" i="10" s="1"/>
  <c r="L95" i="10" s="1"/>
  <c r="L110" i="10" s="1"/>
  <c r="L129" i="10" s="1"/>
  <c r="L64" i="10"/>
  <c r="L81" i="10" s="1"/>
  <c r="L96" i="10" s="1"/>
  <c r="L111" i="10" s="1"/>
  <c r="L130" i="10" s="1"/>
  <c r="H62" i="10"/>
  <c r="H79" i="10" s="1"/>
  <c r="D60" i="10"/>
  <c r="D77" i="10" s="1"/>
  <c r="J57" i="10"/>
  <c r="J74" i="10" s="1"/>
  <c r="F55" i="10"/>
  <c r="F72" i="10" s="1"/>
  <c r="M56" i="10"/>
  <c r="M73" i="10" s="1"/>
  <c r="E64" i="10"/>
  <c r="E81" i="10" s="1"/>
  <c r="E96" i="10" s="1"/>
  <c r="E111" i="10" s="1"/>
  <c r="E130" i="10" s="1"/>
  <c r="D78" i="10"/>
  <c r="M59" i="10"/>
  <c r="M76" i="10" s="1"/>
  <c r="G54" i="10"/>
  <c r="G71" i="10" s="1"/>
  <c r="I55" i="10"/>
  <c r="I72" i="10" s="1"/>
  <c r="K56" i="10"/>
  <c r="K73" i="10" s="1"/>
  <c r="M57" i="10"/>
  <c r="M74" i="10" s="1"/>
  <c r="E59" i="10"/>
  <c r="E76" i="10" s="1"/>
  <c r="G60" i="10"/>
  <c r="G77" i="10" s="1"/>
  <c r="I61" i="10"/>
  <c r="I78" i="10" s="1"/>
  <c r="K62" i="10"/>
  <c r="K79" i="10" s="1"/>
  <c r="M63" i="10"/>
  <c r="M80" i="10" s="1"/>
  <c r="M95" i="10" s="1"/>
  <c r="M110" i="10" s="1"/>
  <c r="M129" i="10" s="1"/>
  <c r="J64" i="10"/>
  <c r="J81" i="10" s="1"/>
  <c r="J96" i="10" s="1"/>
  <c r="J111" i="10" s="1"/>
  <c r="J130" i="10" s="1"/>
  <c r="L59" i="10"/>
  <c r="L76" i="10" s="1"/>
  <c r="D55" i="10"/>
  <c r="D72" i="10" s="1"/>
  <c r="K55" i="10"/>
  <c r="K72" i="10" s="1"/>
  <c r="M62" i="10"/>
  <c r="M79" i="10" s="1"/>
  <c r="H74" i="10"/>
  <c r="F79" i="10"/>
  <c r="K58" i="10"/>
  <c r="K75" i="10" s="1"/>
  <c r="H54" i="10"/>
  <c r="H71" i="10" s="1"/>
  <c r="J55" i="10"/>
  <c r="J72" i="10" s="1"/>
  <c r="L56" i="10"/>
  <c r="L73" i="10" s="1"/>
  <c r="D58" i="10"/>
  <c r="D75" i="10" s="1"/>
  <c r="F59" i="10"/>
  <c r="F76" i="10" s="1"/>
  <c r="H60" i="10"/>
  <c r="H77" i="10" s="1"/>
  <c r="J61" i="10"/>
  <c r="J78" i="10" s="1"/>
  <c r="L62" i="10"/>
  <c r="L79" i="10" s="1"/>
  <c r="D64" i="10"/>
  <c r="D81" i="10" s="1"/>
  <c r="D96" i="10" s="1"/>
  <c r="D111" i="10" s="1"/>
  <c r="D130" i="10" s="1"/>
  <c r="E71" i="10"/>
  <c r="G72" i="10"/>
  <c r="I73" i="10"/>
  <c r="K74" i="10"/>
  <c r="M75" i="10"/>
  <c r="E77" i="10"/>
  <c r="G78" i="10"/>
  <c r="I79" i="10"/>
  <c r="K80" i="10"/>
  <c r="K95" i="10" s="1"/>
  <c r="K110" i="10" s="1"/>
  <c r="K129" i="10" s="1"/>
  <c r="M81" i="10"/>
  <c r="M96" i="10" s="1"/>
  <c r="M111" i="10" s="1"/>
  <c r="M130" i="10" s="1"/>
  <c r="F64" i="10"/>
  <c r="F81" i="10" s="1"/>
  <c r="F96" i="10" s="1"/>
  <c r="F111" i="10" s="1"/>
  <c r="F130" i="10" s="1"/>
  <c r="D63" i="10"/>
  <c r="D80" i="10" s="1"/>
  <c r="D95" i="10" s="1"/>
  <c r="D110" i="10" s="1"/>
  <c r="D129" i="10" s="1"/>
  <c r="L61" i="10"/>
  <c r="L78" i="10" s="1"/>
  <c r="J60" i="10"/>
  <c r="J77" i="10" s="1"/>
  <c r="H59" i="10"/>
  <c r="H76" i="10" s="1"/>
  <c r="F58" i="10"/>
  <c r="F75" i="10" s="1"/>
  <c r="L55" i="10"/>
  <c r="L72" i="10" s="1"/>
  <c r="D74" i="10"/>
  <c r="K77" i="10"/>
  <c r="H75" i="10"/>
  <c r="F80" i="10"/>
  <c r="F95" i="10" s="1"/>
  <c r="F110" i="10" s="1"/>
  <c r="F129" i="10" s="1"/>
  <c r="G74" i="10"/>
  <c r="K76" i="10"/>
  <c r="E74" i="10"/>
  <c r="E80" i="10"/>
  <c r="E95" i="10" s="1"/>
  <c r="E110" i="10" s="1"/>
  <c r="E129" i="10" s="1"/>
  <c r="L77" i="10"/>
  <c r="E79" i="10"/>
  <c r="I76" i="10"/>
  <c r="F74" i="10"/>
  <c r="H81" i="10"/>
  <c r="H96" i="10" s="1"/>
  <c r="H111" i="10" s="1"/>
  <c r="H130" i="10" s="1"/>
  <c r="G80" i="10"/>
  <c r="G95" i="10" s="1"/>
  <c r="G110" i="10" s="1"/>
  <c r="G129" i="10" s="1"/>
  <c r="M72" i="10"/>
  <c r="M78" i="10"/>
  <c r="D73" i="10"/>
  <c r="D79" i="10"/>
  <c r="I75" i="10"/>
  <c r="M77" i="10"/>
  <c r="G75" i="10"/>
  <c r="G81" i="10"/>
  <c r="G96" i="10" s="1"/>
  <c r="G111" i="10" s="1"/>
  <c r="G130" i="10" s="1"/>
  <c r="J76" i="10"/>
  <c r="E73" i="10"/>
  <c r="I81" i="10"/>
  <c r="I96" i="10" s="1"/>
  <c r="I111" i="10" s="1"/>
  <c r="I130" i="10" s="1"/>
  <c r="J71" i="10"/>
  <c r="K71" i="10"/>
  <c r="L71" i="10"/>
  <c r="M71" i="10"/>
  <c r="K86" i="10" l="1"/>
  <c r="K101" i="10" s="1"/>
  <c r="K120" i="10" s="1"/>
  <c r="M88" i="10"/>
  <c r="M103" i="10" s="1"/>
  <c r="M122" i="10" s="1"/>
  <c r="M90" i="10"/>
  <c r="M105" i="10" s="1"/>
  <c r="M124" i="10" s="1"/>
  <c r="K89" i="10"/>
  <c r="K104" i="10" s="1"/>
  <c r="K123" i="10" s="1"/>
  <c r="L92" i="10"/>
  <c r="L107" i="10" s="1"/>
  <c r="L126" i="10" s="1"/>
  <c r="M89" i="10"/>
  <c r="M104" i="10" s="1"/>
  <c r="M123" i="10" s="1"/>
  <c r="M92" i="10"/>
  <c r="M107" i="10" s="1"/>
  <c r="M126" i="10" s="1"/>
  <c r="L93" i="10"/>
  <c r="L108" i="10" s="1"/>
  <c r="L127" i="10" s="1"/>
  <c r="K88" i="10"/>
  <c r="K103" i="10" s="1"/>
  <c r="K122" i="10" s="1"/>
  <c r="K93" i="10"/>
  <c r="K108" i="10" s="1"/>
  <c r="K127" i="10" s="1"/>
  <c r="L89" i="10"/>
  <c r="L104" i="10" s="1"/>
  <c r="L123" i="10" s="1"/>
  <c r="K92" i="10"/>
  <c r="K107" i="10" s="1"/>
  <c r="K126" i="10" s="1"/>
  <c r="L87" i="10"/>
  <c r="L102" i="10" s="1"/>
  <c r="L121" i="10" s="1"/>
  <c r="M94" i="10"/>
  <c r="M109" i="10" s="1"/>
  <c r="M128" i="10" s="1"/>
  <c r="L88" i="10"/>
  <c r="L103" i="10" s="1"/>
  <c r="L122" i="10" s="1"/>
  <c r="K87" i="10"/>
  <c r="K102" i="10" s="1"/>
  <c r="K121" i="10" s="1"/>
  <c r="L90" i="10"/>
  <c r="L105" i="10" s="1"/>
  <c r="L124" i="10" s="1"/>
  <c r="M87" i="10"/>
  <c r="M102" i="10" s="1"/>
  <c r="M121" i="10" s="1"/>
  <c r="K90" i="10"/>
  <c r="K105" i="10" s="1"/>
  <c r="K124" i="10" s="1"/>
  <c r="K91" i="10"/>
  <c r="K106" i="10" s="1"/>
  <c r="K125" i="10" s="1"/>
  <c r="M86" i="10"/>
  <c r="M101" i="10" s="1"/>
  <c r="M120" i="10" s="1"/>
  <c r="M91" i="10"/>
  <c r="M106" i="10" s="1"/>
  <c r="M125" i="10" s="1"/>
  <c r="K94" i="10"/>
  <c r="K109" i="10" s="1"/>
  <c r="K128" i="10" s="1"/>
  <c r="L94" i="10"/>
  <c r="L109" i="10" s="1"/>
  <c r="L128" i="10" s="1"/>
  <c r="L86" i="10"/>
  <c r="L101" i="10" s="1"/>
  <c r="L120" i="10" s="1"/>
  <c r="M93" i="10"/>
  <c r="M108" i="10" s="1"/>
  <c r="M127" i="10" s="1"/>
  <c r="L91" i="10"/>
  <c r="L106" i="10" s="1"/>
  <c r="L125" i="10" s="1"/>
  <c r="H86" i="10"/>
  <c r="H101" i="10" s="1"/>
  <c r="H120" i="10" s="1"/>
  <c r="G94" i="10"/>
  <c r="G109" i="10" s="1"/>
  <c r="G128" i="10" s="1"/>
  <c r="F92" i="10"/>
  <c r="F107" i="10" s="1"/>
  <c r="F126" i="10" s="1"/>
  <c r="J93" i="10"/>
  <c r="J108" i="10" s="1"/>
  <c r="J127" i="10" s="1"/>
  <c r="H93" i="10"/>
  <c r="H108" i="10" s="1"/>
  <c r="H127" i="10" s="1"/>
  <c r="I89" i="10"/>
  <c r="I104" i="10" s="1"/>
  <c r="I123" i="10" s="1"/>
  <c r="D91" i="10"/>
  <c r="D106" i="10" s="1"/>
  <c r="D125" i="10" s="1"/>
  <c r="J89" i="10"/>
  <c r="J104" i="10" s="1"/>
  <c r="J123" i="10" s="1"/>
  <c r="F90" i="10"/>
  <c r="F105" i="10" s="1"/>
  <c r="F124" i="10" s="1"/>
  <c r="H91" i="10"/>
  <c r="H106" i="10" s="1"/>
  <c r="H125" i="10" s="1"/>
  <c r="H87" i="10"/>
  <c r="H102" i="10" s="1"/>
  <c r="H121" i="10" s="1"/>
  <c r="J92" i="10"/>
  <c r="J107" i="10" s="1"/>
  <c r="J126" i="10" s="1"/>
  <c r="D90" i="10"/>
  <c r="D105" i="10" s="1"/>
  <c r="D124" i="10" s="1"/>
  <c r="D87" i="10"/>
  <c r="D102" i="10" s="1"/>
  <c r="D121" i="10" s="1"/>
  <c r="I87" i="10"/>
  <c r="I102" i="10" s="1"/>
  <c r="I121" i="10" s="1"/>
  <c r="F86" i="10"/>
  <c r="F101" i="10" s="1"/>
  <c r="F120" i="10" s="1"/>
  <c r="I86" i="10"/>
  <c r="I101" i="10" s="1"/>
  <c r="I120" i="10" s="1"/>
  <c r="E93" i="10"/>
  <c r="E108" i="10" s="1"/>
  <c r="E127" i="10" s="1"/>
  <c r="D86" i="10"/>
  <c r="D101" i="10" s="1"/>
  <c r="D120" i="10" s="1"/>
  <c r="G88" i="10"/>
  <c r="G103" i="10" s="1"/>
  <c r="G122" i="10" s="1"/>
  <c r="J87" i="10"/>
  <c r="J102" i="10" s="1"/>
  <c r="J121" i="10" s="1"/>
  <c r="J94" i="10"/>
  <c r="J109" i="10" s="1"/>
  <c r="J128" i="10" s="1"/>
  <c r="E91" i="10"/>
  <c r="E106" i="10" s="1"/>
  <c r="E125" i="10" s="1"/>
  <c r="D93" i="10"/>
  <c r="D108" i="10" s="1"/>
  <c r="D127" i="10" s="1"/>
  <c r="H94" i="10"/>
  <c r="H109" i="10" s="1"/>
  <c r="H128" i="10" s="1"/>
  <c r="J86" i="10"/>
  <c r="J101" i="10" s="1"/>
  <c r="J120" i="10" s="1"/>
  <c r="G87" i="10"/>
  <c r="G102" i="10" s="1"/>
  <c r="G121" i="10" s="1"/>
  <c r="D89" i="10"/>
  <c r="D104" i="10" s="1"/>
  <c r="D123" i="10" s="1"/>
  <c r="E86" i="10"/>
  <c r="E101" i="10" s="1"/>
  <c r="E120" i="10" s="1"/>
  <c r="J91" i="10"/>
  <c r="J106" i="10" s="1"/>
  <c r="J125" i="10" s="1"/>
  <c r="G90" i="10"/>
  <c r="G105" i="10" s="1"/>
  <c r="G124" i="10" s="1"/>
  <c r="I93" i="10"/>
  <c r="I108" i="10" s="1"/>
  <c r="I127" i="10" s="1"/>
  <c r="G86" i="10"/>
  <c r="G101" i="10" s="1"/>
  <c r="G120" i="10" s="1"/>
  <c r="F88" i="10"/>
  <c r="F103" i="10" s="1"/>
  <c r="F122" i="10" s="1"/>
  <c r="E88" i="10"/>
  <c r="E103" i="10" s="1"/>
  <c r="E122" i="10" s="1"/>
  <c r="F89" i="10"/>
  <c r="F104" i="10" s="1"/>
  <c r="F123" i="10" s="1"/>
  <c r="G92" i="10"/>
  <c r="G107" i="10" s="1"/>
  <c r="G126" i="10" s="1"/>
  <c r="J88" i="10"/>
  <c r="J103" i="10" s="1"/>
  <c r="J122" i="10" s="1"/>
  <c r="I92" i="10"/>
  <c r="I107" i="10" s="1"/>
  <c r="I126" i="10" s="1"/>
  <c r="E94" i="10"/>
  <c r="E109" i="10" s="1"/>
  <c r="E128" i="10" s="1"/>
  <c r="I94" i="10"/>
  <c r="I109" i="10" s="1"/>
  <c r="I128" i="10" s="1"/>
  <c r="F93" i="10"/>
  <c r="F108" i="10" s="1"/>
  <c r="F127" i="10" s="1"/>
  <c r="I90" i="10"/>
  <c r="I105" i="10" s="1"/>
  <c r="I124" i="10" s="1"/>
  <c r="E89" i="10"/>
  <c r="E104" i="10" s="1"/>
  <c r="E123" i="10" s="1"/>
  <c r="G93" i="10"/>
  <c r="G108" i="10" s="1"/>
  <c r="G127" i="10" s="1"/>
  <c r="D92" i="10"/>
  <c r="D107" i="10" s="1"/>
  <c r="D126" i="10" s="1"/>
  <c r="D94" i="10"/>
  <c r="D109" i="10" s="1"/>
  <c r="D128" i="10" s="1"/>
  <c r="E92" i="10"/>
  <c r="E107" i="10" s="1"/>
  <c r="E126" i="10" s="1"/>
  <c r="I91" i="10"/>
  <c r="I106" i="10" s="1"/>
  <c r="I125" i="10" s="1"/>
  <c r="D88" i="10"/>
  <c r="D103" i="10" s="1"/>
  <c r="D122" i="10" s="1"/>
  <c r="G89" i="10"/>
  <c r="G104" i="10" s="1"/>
  <c r="G123" i="10" s="1"/>
  <c r="H92" i="10"/>
  <c r="H107" i="10" s="1"/>
  <c r="H126" i="10" s="1"/>
  <c r="E87" i="10"/>
  <c r="E102" i="10" s="1"/>
  <c r="E121" i="10" s="1"/>
  <c r="G91" i="10"/>
  <c r="G106" i="10" s="1"/>
  <c r="G125" i="10" s="1"/>
  <c r="F94" i="10"/>
  <c r="F109" i="10" s="1"/>
  <c r="F128" i="10" s="1"/>
  <c r="H88" i="10"/>
  <c r="H103" i="10" s="1"/>
  <c r="H122" i="10" s="1"/>
  <c r="H90" i="10"/>
  <c r="H105" i="10" s="1"/>
  <c r="H124" i="10" s="1"/>
  <c r="I88" i="10"/>
  <c r="I103" i="10" s="1"/>
  <c r="I122" i="10" s="1"/>
  <c r="F91" i="10"/>
  <c r="F106" i="10" s="1"/>
  <c r="F125" i="10" s="1"/>
  <c r="H89" i="10"/>
  <c r="H104" i="10" s="1"/>
  <c r="H123" i="10" s="1"/>
  <c r="F87" i="10"/>
  <c r="F102" i="10" s="1"/>
  <c r="F121" i="10" s="1"/>
  <c r="J90" i="10"/>
  <c r="J105" i="10" s="1"/>
  <c r="J124" i="10" s="1"/>
  <c r="E90" i="10"/>
  <c r="E105" i="10" s="1"/>
  <c r="E124" i="10"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BE275CD-212E-4BD3-B696-AD1186FD76BE}" keepAlive="1" name="Query - Marsden" description="Connection to the 'Marsden' query in the workbook." type="5" refreshedVersion="0" background="1">
    <dbPr connection="Provider=Microsoft.Mashup.OleDb.1;Data Source=$Workbook$;Location=Marsden;Extended Properties=&quot;&quot;" command="SELECT * FROM [Marsden]"/>
  </connection>
</connections>
</file>

<file path=xl/sharedStrings.xml><?xml version="1.0" encoding="utf-8"?>
<sst xmlns="http://schemas.openxmlformats.org/spreadsheetml/2006/main" count="321" uniqueCount="96">
  <si>
    <t>In Bund Oil Containment Calculator - Revision History</t>
  </si>
  <si>
    <t>Revision</t>
  </si>
  <si>
    <t>EC</t>
  </si>
  <si>
    <t>Descripton</t>
  </si>
  <si>
    <t>Design</t>
  </si>
  <si>
    <t>Date</t>
  </si>
  <si>
    <t>Check</t>
  </si>
  <si>
    <t>Approved</t>
  </si>
  <si>
    <t>AECOM</t>
  </si>
  <si>
    <t>First Issue</t>
  </si>
  <si>
    <t>JD</t>
  </si>
  <si>
    <t>IG/TC</t>
  </si>
  <si>
    <t>AB</t>
  </si>
  <si>
    <t>In-Bund Oil Containment Sump and OPS Sizing Spreadsheet</t>
  </si>
  <si>
    <t>Introduction</t>
  </si>
  <si>
    <t>This spreadsheet is designed to assist designers in selecting an appropriate sump volume and OPS rate for in-bund oil containment systems. It should be used in accordance with Transpower design standard DS 54.01. Instructions for using this spreadsheet are provided in the flowchart below, and a worked example is available in Tab 4.</t>
  </si>
  <si>
    <t>How to use this spreadsheet</t>
  </si>
  <si>
    <t>The flowchart below outlines the process for using this spreadsheet. Definitions for input parameters can be found in Tab 2, along with design boundaries such as OPS rate options, minimum buffer volumes, maximum practicable sump depth, and maximum bund collection areas. Once the inputs are entered and the calculation is performed, Tab 3 should be saved as a PDF and submitted to the Transpower project manager and project engineer for review.</t>
  </si>
  <si>
    <t>Definitions</t>
  </si>
  <si>
    <t>Term</t>
  </si>
  <si>
    <t>Unit</t>
  </si>
  <si>
    <t>Description</t>
  </si>
  <si>
    <t>Transformer Bund Surface Area</t>
  </si>
  <si>
    <r>
      <t>m</t>
    </r>
    <r>
      <rPr>
        <vertAlign val="superscript"/>
        <sz val="12"/>
        <color theme="1"/>
        <rFont val="Calibri"/>
        <family val="2"/>
      </rPr>
      <t>2</t>
    </r>
  </si>
  <si>
    <t>The total surface area of the transformer bund which rainfall will be captured. This includes part of the bund wall if there is an inwards chamfer where rainfall would runoff into the bund.</t>
  </si>
  <si>
    <t>Transformer Bund Surface Area Excluding Transformer</t>
  </si>
  <si>
    <t>The total surface area of the bund, minus the footprint occupied by the transformer.</t>
  </si>
  <si>
    <t>Buffer Volume</t>
  </si>
  <si>
    <t>L</t>
  </si>
  <si>
    <t>The total bund volume between the top of the transformer embedded pates and the OPS cut in float switch, serving as additional containment capacity. Refer Figure 1.</t>
  </si>
  <si>
    <t>NIWA HIRDS Data</t>
  </si>
  <si>
    <t>mm</t>
  </si>
  <si>
    <t>High Intensity Rainfall Design System (HIRDS) data used for estimating extreme rainfall events at a given location. Data can be downloaded from https://hirds.niwa.co.nz/. Detailed instructions below.</t>
  </si>
  <si>
    <t>Sump Volume</t>
  </si>
  <si>
    <t>The total usable volume within the sump (between the OPS float switch cut-in and cut-out levels). The volume below the OPS cut in level generally contains effluent to keep the pump primed, and therefore is not considered in this definition.</t>
  </si>
  <si>
    <t>OPS Processing Rate</t>
  </si>
  <si>
    <r>
      <t>m</t>
    </r>
    <r>
      <rPr>
        <vertAlign val="superscript"/>
        <sz val="12"/>
        <color theme="1"/>
        <rFont val="Calibri"/>
        <family val="2"/>
      </rPr>
      <t>3</t>
    </r>
    <r>
      <rPr>
        <sz val="12"/>
        <color theme="1"/>
        <rFont val="Calibri"/>
        <family val="2"/>
      </rPr>
      <t>/hr</t>
    </r>
  </si>
  <si>
    <t>The rate at which the oil plate separator processes effluent.</t>
  </si>
  <si>
    <t>Design Boundaries</t>
  </si>
  <si>
    <t>Sump Size</t>
  </si>
  <si>
    <t>The maximum practicable sump depth is 3 meters below the finished switchyard level, for a typical sump length and width of 1.2 meters.</t>
  </si>
  <si>
    <t>OPS Rate</t>
  </si>
  <si>
    <t>MACSEP OPS units come in standard sizes of 1.5, 3, 4.5 and 6 m3/hr, typically sufficient for most sites, though extreme weather regions may require larger units or deeper sumps.</t>
  </si>
  <si>
    <t>Catchment Area</t>
  </si>
  <si>
    <t>Bunds with surface areas over 175m² in high-rainfall regions may become impractical for achieving appropriate sump and OPS rates.</t>
  </si>
  <si>
    <t>Figures</t>
  </si>
  <si>
    <t>Figure 1 - Buffer Volume</t>
  </si>
  <si>
    <t>Downloading HIRDS Data</t>
  </si>
  <si>
    <r>
      <t>Step 1 -</t>
    </r>
    <r>
      <rPr>
        <b/>
        <sz val="12"/>
        <color theme="1"/>
        <rFont val="Calibri"/>
        <family val="2"/>
      </rPr>
      <t xml:space="preserve"> Navigate to the HIRDS website.</t>
    </r>
    <r>
      <rPr>
        <sz val="12"/>
        <color theme="1"/>
        <rFont val="Calibri"/>
        <family val="2"/>
      </rPr>
      <t xml:space="preserve"> Go to https://hirds.niwa.co.nz/ and select a site on the map.</t>
    </r>
  </si>
  <si>
    <r>
      <t xml:space="preserve">Step 2 - </t>
    </r>
    <r>
      <rPr>
        <b/>
        <sz val="12"/>
        <color theme="1"/>
        <rFont val="Calibri"/>
        <family val="2"/>
      </rPr>
      <t>Generate the report.</t>
    </r>
    <r>
      <rPr>
        <sz val="12"/>
        <color theme="1"/>
        <rFont val="Calibri"/>
        <family val="2"/>
      </rPr>
      <t xml:space="preserve"> Click Generate Report, ensuring the Depth-Duration-Frequency option is selected.</t>
    </r>
  </si>
  <si>
    <r>
      <t xml:space="preserve">Step 3 - </t>
    </r>
    <r>
      <rPr>
        <b/>
        <sz val="12"/>
        <color theme="1"/>
        <rFont val="Calibri"/>
        <family val="2"/>
      </rPr>
      <t>Download the spreadsheet.</t>
    </r>
    <r>
      <rPr>
        <sz val="12"/>
        <color theme="1"/>
        <rFont val="Calibri"/>
        <family val="2"/>
      </rPr>
      <t xml:space="preserve"> Click Spreadsheet Download, then open the CSV file.</t>
    </r>
  </si>
  <si>
    <r>
      <t xml:space="preserve">Step 4 - </t>
    </r>
    <r>
      <rPr>
        <b/>
        <sz val="12"/>
        <color theme="1"/>
        <rFont val="Calibri"/>
        <family val="2"/>
      </rPr>
      <t>Extract the required data.</t>
    </r>
    <r>
      <rPr>
        <sz val="12"/>
        <color theme="1"/>
        <rFont val="Calibri"/>
        <family val="2"/>
      </rPr>
      <t xml:space="preserve"> Scroll to the bottom and copy the RCP8.5 (2081-2100) data into Tab 3 of this spreadsheet.</t>
    </r>
  </si>
  <si>
    <t>Project Information</t>
  </si>
  <si>
    <t>FMIS Code:</t>
  </si>
  <si>
    <t>IP_XX_XX_XX</t>
  </si>
  <si>
    <t>Description:</t>
  </si>
  <si>
    <t>Enter project description here</t>
  </si>
  <si>
    <t>TP Approved</t>
  </si>
  <si>
    <t>XX</t>
  </si>
  <si>
    <t>XX.XX</t>
  </si>
  <si>
    <t>Inputs (Definitions provided in Tab 2)</t>
  </si>
  <si>
    <t>Bund Area {m^2}</t>
  </si>
  <si>
    <t>Input Cells</t>
  </si>
  <si>
    <t>OPS Rate {m^3/hr}</t>
  </si>
  <si>
    <t>Calculated Cells</t>
  </si>
  <si>
    <t>Sump Volume {L}</t>
  </si>
  <si>
    <r>
      <rPr>
        <b/>
        <sz val="12"/>
        <color theme="1"/>
        <rFont val="Calibri"/>
        <family val="2"/>
      </rPr>
      <t>Notes</t>
    </r>
    <r>
      <rPr>
        <sz val="12"/>
        <color theme="1"/>
        <rFont val="Calibri"/>
        <family val="2"/>
      </rPr>
      <t xml:space="preserve">
1. Hidden cells between columns M and V contain explanations.
2. Hidden rows between 34 and 116 contain intermediate calculation steps.
3. Hidden rows between 6 and 12 contain extra revision lines.</t>
    </r>
  </si>
  <si>
    <t>Buffer Volume {L}</t>
  </si>
  <si>
    <t>Bund Area Excluding Transformer {m^2}</t>
  </si>
  <si>
    <t xml:space="preserve">Rainfall depths {mm} :: RCP8.5 for the period 2081-2100 </t>
  </si>
  <si>
    <t>Refer blue cells below</t>
  </si>
  <si>
    <t>NIWA HIRDS Rainfall Depths - This the total rainfall expected in the time period given NOT the rate per hour in over that time</t>
  </si>
  <si>
    <t>Hours</t>
  </si>
  <si>
    <t>ARI</t>
  </si>
  <si>
    <t>AEP</t>
  </si>
  <si>
    <t>10m</t>
  </si>
  <si>
    <t>20m</t>
  </si>
  <si>
    <t>30m</t>
  </si>
  <si>
    <t>1h</t>
  </si>
  <si>
    <t>2h</t>
  </si>
  <si>
    <t>6h</t>
  </si>
  <si>
    <t>12h</t>
  </si>
  <si>
    <t>24h</t>
  </si>
  <si>
    <t>48h</t>
  </si>
  <si>
    <t>72h</t>
  </si>
  <si>
    <t>Calculation</t>
  </si>
  <si>
    <r>
      <t>Litres of rain captured in the</t>
    </r>
    <r>
      <rPr>
        <b/>
        <sz val="12"/>
        <color theme="1"/>
        <rFont val="Calibri"/>
        <family val="2"/>
      </rPr>
      <t xml:space="preserve"> bund and sump</t>
    </r>
  </si>
  <si>
    <t>Litres above Tx base without processing</t>
  </si>
  <si>
    <r>
      <t xml:space="preserve">Processing rate required to empty bund </t>
    </r>
    <r>
      <rPr>
        <b/>
        <sz val="12"/>
        <color theme="1"/>
        <rFont val="Calibri"/>
        <family val="2"/>
      </rPr>
      <t>excluding the sump</t>
    </r>
  </si>
  <si>
    <t>Unprocessed Residual Rate</t>
  </si>
  <si>
    <r>
      <t>Leftover</t>
    </r>
    <r>
      <rPr>
        <b/>
        <sz val="12"/>
        <color theme="1"/>
        <rFont val="Calibri"/>
        <family val="2"/>
      </rPr>
      <t xml:space="preserve"> volume of</t>
    </r>
    <r>
      <rPr>
        <sz val="12"/>
        <color theme="1"/>
        <rFont val="Calibri"/>
        <family val="2"/>
      </rPr>
      <t xml:space="preserve"> </t>
    </r>
    <r>
      <rPr>
        <b/>
        <sz val="12"/>
        <color theme="1"/>
        <rFont val="Calibri"/>
        <family val="2"/>
      </rPr>
      <t>rain</t>
    </r>
    <r>
      <rPr>
        <sz val="12"/>
        <color theme="1"/>
        <rFont val="Calibri"/>
        <family val="2"/>
      </rPr>
      <t xml:space="preserve"> captured above ideal flat foundation (inundation)</t>
    </r>
  </si>
  <si>
    <t>Outputs</t>
  </si>
  <si>
    <r>
      <t>Leftover</t>
    </r>
    <r>
      <rPr>
        <b/>
        <sz val="12"/>
        <color theme="1"/>
        <rFont val="Calibri"/>
        <family val="2"/>
      </rPr>
      <t xml:space="preserve"> mm of</t>
    </r>
    <r>
      <rPr>
        <sz val="12"/>
        <color theme="1"/>
        <rFont val="Calibri"/>
        <family val="2"/>
      </rPr>
      <t xml:space="preserve"> </t>
    </r>
    <r>
      <rPr>
        <b/>
        <sz val="12"/>
        <color theme="1"/>
        <rFont val="Calibri"/>
        <family val="2"/>
      </rPr>
      <t>rain</t>
    </r>
    <r>
      <rPr>
        <sz val="12"/>
        <color theme="1"/>
        <rFont val="Calibri"/>
        <family val="2"/>
      </rPr>
      <t xml:space="preserve"> above transformer base</t>
    </r>
  </si>
  <si>
    <t>Red cells indicate theoretical idealised level of inundation (mm above transfomer base). Engineer to review</t>
  </si>
  <si>
    <t>Example using INV T7 Approx Geometry</t>
  </si>
  <si>
    <t>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</si>
</sst>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
  </numFmts>
  <fonts count="14" x14ac:knownFonts="1">
    <font>
      <sz val="10"/>
      <color theme="1"/>
      <name val="Arial"/>
      <family val="2"/>
    </font>
    <font>
      <sz val="10"/>
      <color theme="1"/>
      <name val="Arial"/>
      <family val="2"/>
    </font>
    <font>
      <sz val="14"/>
      <color theme="1"/>
      <name val="Calibri"/>
      <family val="2"/>
    </font>
    <font>
      <sz val="20"/>
      <color theme="1"/>
      <name val="Calibri"/>
      <family val="2"/>
    </font>
    <font>
      <sz val="12"/>
      <color theme="1"/>
      <name val="Calibri"/>
      <family val="2"/>
    </font>
    <font>
      <sz val="10"/>
      <color theme="1"/>
      <name val="Calibri"/>
      <family val="2"/>
    </font>
    <font>
      <sz val="11"/>
      <color theme="1"/>
      <name val="Calibri"/>
      <family val="2"/>
    </font>
    <font>
      <sz val="16"/>
      <color theme="1"/>
      <name val="Calibri"/>
      <family val="2"/>
    </font>
    <font>
      <sz val="20"/>
      <color theme="1"/>
      <name val="Arial"/>
      <family val="2"/>
    </font>
    <font>
      <vertAlign val="superscript"/>
      <sz val="12"/>
      <color theme="1"/>
      <name val="Calibri"/>
      <family val="2"/>
    </font>
    <font>
      <b/>
      <sz val="12"/>
      <color theme="1"/>
      <name val="Calibri"/>
      <family val="2"/>
    </font>
    <font>
      <sz val="10"/>
      <name val="Calibri"/>
      <family val="2"/>
    </font>
    <font>
      <sz val="12"/>
      <name val="Calibri"/>
      <family val="2"/>
    </font>
    <font>
      <b/>
      <sz val="20"/>
      <color theme="1"/>
      <name val="Calibri"/>
      <family val="2"/>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9999"/>
        <bgColor indexed="64"/>
      </patternFill>
    </fill>
    <fill>
      <patternFill patternType="solid">
        <fgColor theme="0"/>
        <bgColor indexed="64"/>
      </patternFill>
    </fill>
    <fill>
      <patternFill patternType="solid">
        <fgColor theme="4"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153">
    <xf numFmtId="0" fontId="0" fillId="0" borderId="0" xfId="0"/>
    <xf numFmtId="0" fontId="3" fillId="0" borderId="0" xfId="0" applyFont="1"/>
    <xf numFmtId="0" fontId="2" fillId="0" borderId="0" xfId="0" applyFont="1"/>
    <xf numFmtId="0" fontId="5" fillId="0" borderId="0" xfId="0" applyFont="1"/>
    <xf numFmtId="0" fontId="6" fillId="0" borderId="0" xfId="0" applyFont="1"/>
    <xf numFmtId="0" fontId="4" fillId="0" borderId="0" xfId="0" applyFont="1"/>
    <xf numFmtId="0" fontId="7" fillId="0" borderId="11" xfId="0" applyFont="1" applyBorder="1" applyAlignment="1">
      <alignment wrapText="1"/>
    </xf>
    <xf numFmtId="0" fontId="0" fillId="0" borderId="12" xfId="0" applyBorder="1"/>
    <xf numFmtId="0" fontId="0" fillId="0" borderId="13" xfId="0" applyBorder="1"/>
    <xf numFmtId="0" fontId="0" fillId="0" borderId="14" xfId="0" applyBorder="1"/>
    <xf numFmtId="0" fontId="0" fillId="0" borderId="9" xfId="0" applyBorder="1"/>
    <xf numFmtId="0" fontId="0" fillId="0" borderId="15" xfId="0" applyBorder="1"/>
    <xf numFmtId="0" fontId="0" fillId="0" borderId="16" xfId="0" applyBorder="1"/>
    <xf numFmtId="0" fontId="0" fillId="0" borderId="17" xfId="0" applyBorder="1"/>
    <xf numFmtId="0" fontId="2" fillId="0" borderId="10" xfId="0" applyFont="1" applyBorder="1" applyAlignment="1">
      <alignment horizontal="left" vertical="top"/>
    </xf>
    <xf numFmtId="0" fontId="4" fillId="0" borderId="10" xfId="0" applyFont="1" applyBorder="1" applyAlignment="1">
      <alignment horizontal="left" vertical="top" wrapText="1"/>
    </xf>
    <xf numFmtId="0" fontId="4" fillId="0" borderId="10" xfId="0" applyFont="1" applyBorder="1" applyAlignment="1">
      <alignment horizontal="left" vertical="top"/>
    </xf>
    <xf numFmtId="0" fontId="0" fillId="0" borderId="10" xfId="0" applyBorder="1"/>
    <xf numFmtId="0" fontId="4" fillId="0" borderId="11" xfId="0" applyFont="1" applyBorder="1"/>
    <xf numFmtId="0" fontId="5" fillId="0" borderId="13" xfId="0" applyFont="1" applyBorder="1"/>
    <xf numFmtId="0" fontId="4" fillId="0" borderId="14" xfId="0" applyFont="1" applyBorder="1"/>
    <xf numFmtId="0" fontId="4" fillId="0" borderId="15" xfId="0" applyFont="1" applyBorder="1"/>
    <xf numFmtId="0" fontId="5" fillId="5" borderId="2" xfId="0" applyFont="1" applyFill="1" applyBorder="1"/>
    <xf numFmtId="0" fontId="5" fillId="0" borderId="0" xfId="0" applyFont="1" applyAlignment="1">
      <alignment horizontal="left"/>
    </xf>
    <xf numFmtId="0" fontId="5" fillId="0" borderId="7" xfId="0" applyFont="1" applyBorder="1"/>
    <xf numFmtId="0" fontId="5" fillId="0" borderId="1" xfId="0" applyFont="1" applyBorder="1"/>
    <xf numFmtId="0" fontId="5" fillId="0" borderId="2" xfId="0" applyFont="1" applyBorder="1"/>
    <xf numFmtId="0" fontId="5" fillId="0" borderId="3" xfId="0" applyFont="1" applyBorder="1"/>
    <xf numFmtId="0" fontId="5" fillId="0" borderId="5" xfId="0" applyFont="1" applyBorder="1" applyAlignment="1">
      <alignment horizontal="left"/>
    </xf>
    <xf numFmtId="0" fontId="5" fillId="0" borderId="4" xfId="0" applyFont="1" applyBorder="1"/>
    <xf numFmtId="0" fontId="5" fillId="0" borderId="5" xfId="0" applyFont="1" applyBorder="1"/>
    <xf numFmtId="0" fontId="5" fillId="0" borderId="6" xfId="0" applyFont="1" applyBorder="1"/>
    <xf numFmtId="0" fontId="5" fillId="0" borderId="8" xfId="0" applyFont="1" applyBorder="1"/>
    <xf numFmtId="164" fontId="5" fillId="0" borderId="0" xfId="0" applyNumberFormat="1" applyFont="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4" fillId="5" borderId="1" xfId="0" applyFont="1" applyFill="1" applyBorder="1" applyAlignment="1">
      <alignment vertical="center"/>
    </xf>
    <xf numFmtId="0" fontId="4" fillId="5" borderId="4" xfId="0" applyFont="1" applyFill="1" applyBorder="1" applyAlignment="1">
      <alignment vertical="center"/>
    </xf>
    <xf numFmtId="0" fontId="4" fillId="5" borderId="6" xfId="0" applyFont="1" applyFill="1" applyBorder="1" applyAlignment="1">
      <alignment vertical="center"/>
    </xf>
    <xf numFmtId="0" fontId="4" fillId="0" borderId="8" xfId="0" applyFont="1" applyBorder="1" applyAlignment="1">
      <alignment horizontal="left" vertical="center" wrapText="1"/>
    </xf>
    <xf numFmtId="0" fontId="5" fillId="0" borderId="7" xfId="0" applyFont="1" applyBorder="1" applyAlignment="1">
      <alignment wrapText="1"/>
    </xf>
    <xf numFmtId="0" fontId="4" fillId="2" borderId="3" xfId="0" applyFont="1" applyFill="1" applyBorder="1" applyAlignment="1">
      <alignment horizontal="left"/>
    </xf>
    <xf numFmtId="0" fontId="5" fillId="5" borderId="0" xfId="0" applyFont="1" applyFill="1"/>
    <xf numFmtId="0" fontId="4" fillId="2" borderId="5" xfId="0" applyFont="1" applyFill="1" applyBorder="1" applyAlignment="1">
      <alignment horizontal="left"/>
    </xf>
    <xf numFmtId="0" fontId="4" fillId="0" borderId="1" xfId="0" applyFont="1" applyBorder="1"/>
    <xf numFmtId="0" fontId="4" fillId="0" borderId="2" xfId="0" applyFont="1" applyBorder="1"/>
    <xf numFmtId="165" fontId="4" fillId="0" borderId="2" xfId="1" applyNumberFormat="1" applyFont="1" applyBorder="1" applyAlignment="1">
      <alignment horizontal="left"/>
    </xf>
    <xf numFmtId="165" fontId="4" fillId="0" borderId="3" xfId="1" applyNumberFormat="1" applyFont="1" applyBorder="1" applyAlignment="1">
      <alignment horizontal="left"/>
    </xf>
    <xf numFmtId="0" fontId="4" fillId="0" borderId="4" xfId="0" applyFont="1" applyBorder="1" applyAlignment="1">
      <alignment horizontal="right"/>
    </xf>
    <xf numFmtId="0" fontId="4" fillId="0" borderId="0" xfId="0" applyFont="1" applyAlignment="1">
      <alignment horizontal="left"/>
    </xf>
    <xf numFmtId="0" fontId="4" fillId="0" borderId="5" xfId="0" applyFont="1" applyBorder="1" applyAlignment="1">
      <alignment horizontal="left"/>
    </xf>
    <xf numFmtId="0" fontId="4" fillId="0" borderId="4" xfId="0" applyFont="1" applyBorder="1"/>
    <xf numFmtId="0" fontId="4" fillId="6" borderId="0" xfId="0" applyFont="1" applyFill="1" applyAlignment="1">
      <alignment horizontal="left"/>
    </xf>
    <xf numFmtId="0" fontId="4" fillId="6" borderId="5" xfId="0" applyFont="1" applyFill="1" applyBorder="1" applyAlignment="1">
      <alignment horizontal="left"/>
    </xf>
    <xf numFmtId="0" fontId="4" fillId="0" borderId="6" xfId="0" applyFont="1" applyBorder="1"/>
    <xf numFmtId="0" fontId="4" fillId="0" borderId="7" xfId="0" applyFont="1" applyBorder="1"/>
    <xf numFmtId="0" fontId="4" fillId="6" borderId="7" xfId="0" applyFont="1" applyFill="1" applyBorder="1" applyAlignment="1">
      <alignment horizontal="left"/>
    </xf>
    <xf numFmtId="0" fontId="4" fillId="6" borderId="8" xfId="0" applyFont="1" applyFill="1" applyBorder="1" applyAlignment="1">
      <alignment horizontal="left"/>
    </xf>
    <xf numFmtId="164" fontId="4" fillId="3" borderId="0" xfId="0" applyNumberFormat="1" applyFont="1" applyFill="1" applyAlignment="1">
      <alignment horizontal="left"/>
    </xf>
    <xf numFmtId="164" fontId="4" fillId="3" borderId="5" xfId="0" applyNumberFormat="1" applyFont="1" applyFill="1" applyBorder="1" applyAlignment="1">
      <alignment horizontal="left"/>
    </xf>
    <xf numFmtId="164" fontId="4" fillId="3" borderId="7" xfId="0" applyNumberFormat="1" applyFont="1" applyFill="1" applyBorder="1" applyAlignment="1">
      <alignment horizontal="left"/>
    </xf>
    <xf numFmtId="164" fontId="4" fillId="3" borderId="8" xfId="0" applyNumberFormat="1" applyFont="1" applyFill="1" applyBorder="1" applyAlignment="1">
      <alignment horizontal="left"/>
    </xf>
    <xf numFmtId="2" fontId="4" fillId="3" borderId="0" xfId="0" applyNumberFormat="1" applyFont="1" applyFill="1" applyAlignment="1">
      <alignment horizontal="left"/>
    </xf>
    <xf numFmtId="2" fontId="4" fillId="0" borderId="5" xfId="0" applyNumberFormat="1" applyFont="1" applyBorder="1" applyAlignment="1">
      <alignment horizontal="left"/>
    </xf>
    <xf numFmtId="2" fontId="4" fillId="0" borderId="7" xfId="0" applyNumberFormat="1" applyFont="1" applyBorder="1" applyAlignment="1">
      <alignment horizontal="left"/>
    </xf>
    <xf numFmtId="2" fontId="4" fillId="0" borderId="8" xfId="0" applyNumberFormat="1" applyFont="1" applyBorder="1" applyAlignment="1">
      <alignment horizontal="left"/>
    </xf>
    <xf numFmtId="2" fontId="4" fillId="3" borderId="5" xfId="0" applyNumberFormat="1" applyFont="1" applyFill="1" applyBorder="1" applyAlignment="1">
      <alignment horizontal="left"/>
    </xf>
    <xf numFmtId="2" fontId="4" fillId="3" borderId="7" xfId="0" applyNumberFormat="1" applyFont="1" applyFill="1" applyBorder="1" applyAlignment="1">
      <alignment horizontal="left"/>
    </xf>
    <xf numFmtId="2" fontId="4" fillId="3" borderId="8" xfId="0" applyNumberFormat="1" applyFont="1" applyFill="1" applyBorder="1" applyAlignment="1">
      <alignment horizontal="left"/>
    </xf>
    <xf numFmtId="2" fontId="4" fillId="0" borderId="0" xfId="0" applyNumberFormat="1" applyFont="1" applyAlignment="1">
      <alignment horizontal="left"/>
    </xf>
    <xf numFmtId="0" fontId="12" fillId="4" borderId="0" xfId="0" applyFont="1" applyFill="1"/>
    <xf numFmtId="0" fontId="5" fillId="4" borderId="0" xfId="0" applyFont="1" applyFill="1"/>
    <xf numFmtId="0" fontId="11" fillId="0" borderId="0" xfId="0" applyFont="1" applyAlignment="1">
      <alignment horizontal="left"/>
    </xf>
    <xf numFmtId="0" fontId="4" fillId="0" borderId="34" xfId="0" applyFont="1" applyBorder="1" applyAlignment="1">
      <alignment horizontal="left" vertical="top"/>
    </xf>
    <xf numFmtId="0" fontId="4" fillId="0" borderId="11" xfId="0" applyFont="1" applyBorder="1" applyAlignment="1">
      <alignment horizontal="left" vertical="top"/>
    </xf>
    <xf numFmtId="0" fontId="4" fillId="0" borderId="35" xfId="0" applyFont="1" applyBorder="1" applyAlignment="1">
      <alignment horizontal="left" vertical="top"/>
    </xf>
    <xf numFmtId="0" fontId="4" fillId="0" borderId="38" xfId="0" applyFont="1" applyBorder="1" applyAlignment="1">
      <alignment horizontal="left" vertical="top"/>
    </xf>
    <xf numFmtId="0" fontId="4" fillId="0" borderId="39" xfId="0" applyFont="1" applyBorder="1" applyAlignment="1">
      <alignment horizontal="left" vertical="top"/>
    </xf>
    <xf numFmtId="0" fontId="4" fillId="0" borderId="32" xfId="0" applyFont="1" applyBorder="1" applyAlignment="1">
      <alignment horizontal="left" vertical="top"/>
    </xf>
    <xf numFmtId="0" fontId="13" fillId="0" borderId="0" xfId="0" applyFont="1"/>
    <xf numFmtId="0" fontId="7" fillId="0" borderId="0" xfId="0" applyFont="1"/>
    <xf numFmtId="0" fontId="4" fillId="0" borderId="44" xfId="0" applyFont="1" applyBorder="1" applyAlignment="1">
      <alignment horizontal="left" vertical="top" wrapText="1"/>
    </xf>
    <xf numFmtId="0" fontId="4" fillId="6" borderId="10" xfId="0" applyFont="1" applyFill="1" applyBorder="1" applyAlignment="1">
      <alignment horizontal="left" vertical="top"/>
    </xf>
    <xf numFmtId="0" fontId="4" fillId="6" borderId="18" xfId="0" applyFont="1" applyFill="1" applyBorder="1" applyAlignment="1">
      <alignment horizontal="left" vertical="top"/>
    </xf>
    <xf numFmtId="0" fontId="4" fillId="6" borderId="28" xfId="0" applyFont="1" applyFill="1" applyBorder="1" applyAlignment="1">
      <alignment horizontal="left" vertical="top"/>
    </xf>
    <xf numFmtId="0" fontId="4" fillId="6" borderId="21" xfId="0" applyFont="1" applyFill="1" applyBorder="1" applyAlignment="1">
      <alignment horizontal="left" vertical="top"/>
    </xf>
    <xf numFmtId="0" fontId="4" fillId="6" borderId="15" xfId="0" applyFont="1" applyFill="1" applyBorder="1" applyAlignment="1">
      <alignment horizontal="left" vertical="top"/>
    </xf>
    <xf numFmtId="0" fontId="4" fillId="6" borderId="37" xfId="0" applyFont="1" applyFill="1" applyBorder="1" applyAlignment="1">
      <alignment horizontal="left" vertical="top"/>
    </xf>
    <xf numFmtId="0" fontId="4" fillId="6" borderId="30" xfId="0" applyFont="1" applyFill="1" applyBorder="1" applyAlignment="1">
      <alignment horizontal="left" vertical="top"/>
    </xf>
    <xf numFmtId="0" fontId="4" fillId="6" borderId="40" xfId="0" applyFont="1" applyFill="1" applyBorder="1" applyAlignment="1">
      <alignment horizontal="left" vertical="top"/>
    </xf>
    <xf numFmtId="0" fontId="4" fillId="6" borderId="31" xfId="0" applyFont="1" applyFill="1" applyBorder="1" applyAlignment="1">
      <alignment horizontal="left" vertical="top"/>
    </xf>
    <xf numFmtId="0" fontId="4" fillId="0" borderId="20" xfId="0" applyFont="1" applyBorder="1" applyAlignment="1" applyProtection="1">
      <alignment vertical="top"/>
      <protection locked="0"/>
    </xf>
    <xf numFmtId="0" fontId="4" fillId="0" borderId="10" xfId="0" applyFont="1" applyBorder="1" applyAlignment="1" applyProtection="1">
      <alignment horizontal="left" vertical="top"/>
      <protection locked="0"/>
    </xf>
    <xf numFmtId="0" fontId="4" fillId="0" borderId="18" xfId="0" applyFont="1" applyBorder="1" applyAlignment="1" applyProtection="1">
      <alignment horizontal="left" vertical="top"/>
      <protection locked="0"/>
    </xf>
    <xf numFmtId="0" fontId="4" fillId="0" borderId="28" xfId="0" applyFont="1" applyBorder="1" applyAlignment="1" applyProtection="1">
      <alignment horizontal="left" vertical="top"/>
      <protection locked="0"/>
    </xf>
    <xf numFmtId="0" fontId="4" fillId="0" borderId="17" xfId="0" applyFont="1" applyBorder="1" applyAlignment="1" applyProtection="1">
      <alignment vertical="top"/>
      <protection locked="0"/>
    </xf>
    <xf numFmtId="0" fontId="4" fillId="0" borderId="21" xfId="0" applyFont="1" applyBorder="1" applyAlignment="1" applyProtection="1">
      <alignment horizontal="left" vertical="top"/>
      <protection locked="0"/>
    </xf>
    <xf numFmtId="0" fontId="4" fillId="0" borderId="37" xfId="0" applyFont="1" applyBorder="1" applyAlignment="1" applyProtection="1">
      <alignment horizontal="left" vertical="top"/>
      <protection locked="0"/>
    </xf>
    <xf numFmtId="0" fontId="4" fillId="0" borderId="41" xfId="0" applyFont="1" applyBorder="1" applyAlignment="1" applyProtection="1">
      <alignment vertical="top"/>
      <protection locked="0"/>
    </xf>
    <xf numFmtId="0" fontId="4" fillId="0" borderId="30" xfId="0" applyFont="1" applyBorder="1" applyAlignment="1" applyProtection="1">
      <alignment horizontal="left" vertical="top"/>
      <protection locked="0"/>
    </xf>
    <xf numFmtId="0" fontId="4" fillId="0" borderId="31" xfId="0" applyFont="1" applyBorder="1" applyAlignment="1" applyProtection="1">
      <alignment horizontal="left" vertical="top"/>
      <protection locked="0"/>
    </xf>
    <xf numFmtId="0" fontId="4" fillId="0" borderId="27" xfId="0" applyFont="1" applyBorder="1" applyAlignment="1" applyProtection="1">
      <alignment vertical="top"/>
      <protection locked="0"/>
    </xf>
    <xf numFmtId="0" fontId="4" fillId="0" borderId="36" xfId="0" applyFont="1" applyBorder="1" applyAlignment="1" applyProtection="1">
      <alignment vertical="top"/>
      <protection locked="0"/>
    </xf>
    <xf numFmtId="0" fontId="4" fillId="0" borderId="29" xfId="0" applyFont="1" applyBorder="1" applyAlignment="1" applyProtection="1">
      <alignment vertical="top"/>
      <protection locked="0"/>
    </xf>
    <xf numFmtId="0" fontId="4" fillId="6" borderId="10" xfId="0" applyFont="1" applyFill="1" applyBorder="1" applyAlignment="1" applyProtection="1">
      <alignment horizontal="left" vertical="top"/>
      <protection locked="0"/>
    </xf>
    <xf numFmtId="0" fontId="4" fillId="6" borderId="18" xfId="0" applyFont="1" applyFill="1" applyBorder="1" applyAlignment="1" applyProtection="1">
      <alignment horizontal="left" vertical="top"/>
      <protection locked="0"/>
    </xf>
    <xf numFmtId="0" fontId="4" fillId="6" borderId="28" xfId="0" applyFont="1" applyFill="1" applyBorder="1" applyAlignment="1" applyProtection="1">
      <alignment horizontal="left" vertical="top"/>
      <protection locked="0"/>
    </xf>
    <xf numFmtId="0" fontId="4" fillId="6" borderId="21" xfId="0" applyFont="1" applyFill="1" applyBorder="1" applyAlignment="1" applyProtection="1">
      <alignment horizontal="left" vertical="top"/>
      <protection locked="0"/>
    </xf>
    <xf numFmtId="0" fontId="4" fillId="6" borderId="15" xfId="0" applyFont="1" applyFill="1" applyBorder="1" applyAlignment="1" applyProtection="1">
      <alignment horizontal="left" vertical="top"/>
      <protection locked="0"/>
    </xf>
    <xf numFmtId="0" fontId="4" fillId="6" borderId="37" xfId="0" applyFont="1" applyFill="1" applyBorder="1" applyAlignment="1" applyProtection="1">
      <alignment horizontal="left" vertical="top"/>
      <protection locked="0"/>
    </xf>
    <xf numFmtId="0" fontId="4" fillId="6" borderId="30" xfId="0" applyFont="1" applyFill="1" applyBorder="1" applyAlignment="1" applyProtection="1">
      <alignment horizontal="left" vertical="top"/>
      <protection locked="0"/>
    </xf>
    <xf numFmtId="0" fontId="4" fillId="6" borderId="40" xfId="0" applyFont="1" applyFill="1" applyBorder="1" applyAlignment="1" applyProtection="1">
      <alignment horizontal="left" vertical="top"/>
      <protection locked="0"/>
    </xf>
    <xf numFmtId="0" fontId="4" fillId="6" borderId="31" xfId="0" applyFont="1" applyFill="1" applyBorder="1" applyAlignment="1" applyProtection="1">
      <alignment horizontal="left" vertical="top"/>
      <protection locked="0"/>
    </xf>
    <xf numFmtId="0" fontId="4" fillId="2" borderId="3" xfId="0" applyFont="1" applyFill="1" applyBorder="1" applyAlignment="1" applyProtection="1">
      <alignment horizontal="left"/>
      <protection locked="0"/>
    </xf>
    <xf numFmtId="0" fontId="4" fillId="2" borderId="5" xfId="0" applyFont="1" applyFill="1" applyBorder="1" applyAlignment="1" applyProtection="1">
      <alignment horizontal="left"/>
      <protection locked="0"/>
    </xf>
    <xf numFmtId="0" fontId="4" fillId="6" borderId="0" xfId="0" applyFont="1" applyFill="1" applyAlignment="1" applyProtection="1">
      <alignment horizontal="left"/>
      <protection locked="0"/>
    </xf>
    <xf numFmtId="0" fontId="4" fillId="6" borderId="5" xfId="0" applyFont="1" applyFill="1" applyBorder="1" applyAlignment="1" applyProtection="1">
      <alignment horizontal="left"/>
      <protection locked="0"/>
    </xf>
    <xf numFmtId="0" fontId="4" fillId="6" borderId="7" xfId="0" applyFont="1" applyFill="1" applyBorder="1" applyAlignment="1" applyProtection="1">
      <alignment horizontal="left"/>
      <protection locked="0"/>
    </xf>
    <xf numFmtId="0" fontId="4" fillId="6" borderId="8" xfId="0" applyFont="1" applyFill="1" applyBorder="1" applyAlignment="1" applyProtection="1">
      <alignment horizontal="left"/>
      <protection locked="0"/>
    </xf>
    <xf numFmtId="0" fontId="4" fillId="0" borderId="42" xfId="0" applyFont="1" applyBorder="1" applyAlignment="1">
      <alignment vertical="top"/>
    </xf>
    <xf numFmtId="0" fontId="4" fillId="0" borderId="43" xfId="0" applyFont="1" applyBorder="1" applyAlignment="1">
      <alignment vertical="top"/>
    </xf>
    <xf numFmtId="0" fontId="4" fillId="0" borderId="0" xfId="0" applyFont="1" applyAlignment="1">
      <alignment horizontal="left" vertical="top" wrapText="1"/>
    </xf>
    <xf numFmtId="0" fontId="8" fillId="0" borderId="18" xfId="0" applyFont="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3" fillId="0" borderId="10" xfId="0" applyFont="1" applyBorder="1" applyAlignment="1">
      <alignment horizontal="center" vertical="top" wrapText="1"/>
    </xf>
    <xf numFmtId="0" fontId="3" fillId="0" borderId="10" xfId="0" applyFont="1" applyBorder="1" applyAlignment="1">
      <alignment horizontal="center" vertical="top"/>
    </xf>
    <xf numFmtId="0" fontId="3" fillId="0" borderId="10" xfId="0" applyFont="1" applyBorder="1" applyAlignment="1">
      <alignment horizontal="center"/>
    </xf>
    <xf numFmtId="0" fontId="10" fillId="6" borderId="0" xfId="0" applyFont="1" applyFill="1" applyAlignment="1">
      <alignment horizontal="left" vertical="top"/>
    </xf>
    <xf numFmtId="0" fontId="10" fillId="3" borderId="0" xfId="0" applyFont="1" applyFill="1" applyAlignment="1">
      <alignment horizontal="left" vertical="top"/>
    </xf>
    <xf numFmtId="0" fontId="3" fillId="0" borderId="0" xfId="0" applyFont="1" applyAlignment="1">
      <alignment horizontal="left"/>
    </xf>
    <xf numFmtId="0" fontId="4" fillId="0" borderId="22" xfId="0" applyFont="1" applyBorder="1"/>
    <xf numFmtId="0" fontId="4" fillId="0" borderId="23" xfId="0" applyFont="1" applyBorder="1"/>
    <xf numFmtId="0" fontId="4" fillId="0" borderId="25" xfId="0" applyFont="1" applyBorder="1" applyAlignment="1">
      <alignment vertical="center"/>
    </xf>
    <xf numFmtId="0" fontId="4" fillId="0" borderId="19" xfId="0" applyFont="1" applyBorder="1" applyAlignment="1">
      <alignment vertical="center"/>
    </xf>
    <xf numFmtId="0" fontId="4" fillId="0" borderId="29" xfId="0" applyFont="1" applyBorder="1" applyAlignment="1">
      <alignment horizontal="left" vertical="top"/>
    </xf>
    <xf numFmtId="0" fontId="4" fillId="0" borderId="30" xfId="0" applyFont="1" applyBorder="1" applyAlignment="1">
      <alignment horizontal="left" vertical="top"/>
    </xf>
    <xf numFmtId="0" fontId="4" fillId="0" borderId="33" xfId="0" applyFont="1" applyBorder="1" applyAlignment="1">
      <alignment horizontal="left" vertical="top"/>
    </xf>
    <xf numFmtId="0" fontId="4" fillId="0" borderId="34" xfId="0" applyFont="1" applyBorder="1" applyAlignment="1">
      <alignment horizontal="left" vertical="top"/>
    </xf>
    <xf numFmtId="0" fontId="4" fillId="0" borderId="27" xfId="0" applyFont="1" applyBorder="1" applyAlignment="1">
      <alignment horizontal="left" vertical="top"/>
    </xf>
    <xf numFmtId="0" fontId="4" fillId="0" borderId="10" xfId="0" applyFont="1" applyBorder="1" applyAlignment="1">
      <alignment horizontal="left" vertical="top"/>
    </xf>
    <xf numFmtId="0" fontId="4" fillId="0" borderId="36" xfId="0" applyFont="1" applyBorder="1" applyAlignment="1">
      <alignment horizontal="left" vertical="top"/>
    </xf>
    <xf numFmtId="0" fontId="4" fillId="0" borderId="21" xfId="0" applyFont="1" applyBorder="1" applyAlignment="1">
      <alignment horizontal="left" vertical="top"/>
    </xf>
    <xf numFmtId="0" fontId="6" fillId="0" borderId="0" xfId="0" applyFont="1"/>
    <xf numFmtId="0" fontId="4" fillId="0" borderId="0" xfId="0" applyFont="1"/>
    <xf numFmtId="0" fontId="4" fillId="6" borderId="23" xfId="0" applyFont="1" applyFill="1" applyBorder="1" applyProtection="1">
      <protection locked="0"/>
    </xf>
    <xf numFmtId="0" fontId="4" fillId="6" borderId="24" xfId="0" applyFont="1" applyFill="1" applyBorder="1" applyProtection="1">
      <protection locked="0"/>
    </xf>
    <xf numFmtId="0" fontId="4" fillId="6" borderId="19" xfId="0" applyFont="1" applyFill="1" applyBorder="1" applyAlignment="1" applyProtection="1">
      <alignment vertical="center"/>
      <protection locked="0"/>
    </xf>
    <xf numFmtId="0" fontId="4" fillId="6" borderId="26" xfId="0" applyFont="1" applyFill="1" applyBorder="1" applyAlignment="1" applyProtection="1">
      <alignment vertical="center"/>
      <protection locked="0"/>
    </xf>
    <xf numFmtId="0" fontId="4" fillId="6" borderId="23" xfId="0" applyFont="1" applyFill="1" applyBorder="1"/>
    <xf numFmtId="0" fontId="4" fillId="6" borderId="24" xfId="0" applyFont="1" applyFill="1" applyBorder="1"/>
    <xf numFmtId="0" fontId="4" fillId="6" borderId="19" xfId="0" applyFont="1" applyFill="1" applyBorder="1" applyAlignment="1">
      <alignment vertical="center" wrapText="1"/>
    </xf>
    <xf numFmtId="0" fontId="4" fillId="6" borderId="26" xfId="0" applyFont="1" applyFill="1" applyBorder="1" applyAlignment="1">
      <alignment vertical="center" wrapText="1"/>
    </xf>
  </cellXfs>
  <cellStyles count="2">
    <cellStyle name="Comma" xfId="1" builtinId="3"/>
    <cellStyle name="Normal" xfId="0" builtinId="0"/>
  </cellStyles>
  <dxfs count="6">
    <dxf>
      <fill>
        <patternFill>
          <bgColor rgb="FFFF9999"/>
        </patternFill>
      </fill>
    </dxf>
    <dxf>
      <fill>
        <patternFill>
          <bgColor theme="9" tint="0.79998168889431442"/>
        </patternFill>
      </fill>
    </dxf>
    <dxf>
      <fill>
        <patternFill>
          <bgColor theme="9" tint="0.79998168889431442"/>
        </patternFill>
      </fill>
    </dxf>
    <dxf>
      <fill>
        <patternFill>
          <bgColor rgb="FFFF9999"/>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9999"/>
      <color rgb="FFD6D58E"/>
      <color rgb="FFDBF227"/>
      <color rgb="FF9FC131"/>
      <color rgb="FF005C53"/>
      <color rgb="FF0429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9524</xdr:colOff>
      <xdr:row>19</xdr:row>
      <xdr:rowOff>9524</xdr:rowOff>
    </xdr:from>
    <xdr:to>
      <xdr:col>21</xdr:col>
      <xdr:colOff>11439</xdr:colOff>
      <xdr:row>51</xdr:row>
      <xdr:rowOff>95250</xdr:rowOff>
    </xdr:to>
    <xdr:pic>
      <xdr:nvPicPr>
        <xdr:cNvPr id="5" name="Picture 4">
          <a:extLst>
            <a:ext uri="{FF2B5EF4-FFF2-40B4-BE49-F238E27FC236}">
              <a16:creationId xmlns:a16="http://schemas.microsoft.com/office/drawing/2014/main" id="{7B428CC0-B8BA-7CB6-C676-40383DC9CE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4" y="4057649"/>
          <a:ext cx="12193915" cy="5267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95249</xdr:colOff>
      <xdr:row>18</xdr:row>
      <xdr:rowOff>16495</xdr:rowOff>
    </xdr:from>
    <xdr:to>
      <xdr:col>3</xdr:col>
      <xdr:colOff>6297083</xdr:colOff>
      <xdr:row>37</xdr:row>
      <xdr:rowOff>50010</xdr:rowOff>
    </xdr:to>
    <xdr:pic>
      <xdr:nvPicPr>
        <xdr:cNvPr id="2" name="Picture 1">
          <a:extLst>
            <a:ext uri="{FF2B5EF4-FFF2-40B4-BE49-F238E27FC236}">
              <a16:creationId xmlns:a16="http://schemas.microsoft.com/office/drawing/2014/main" id="{62EEE75E-A619-395E-6FBF-27AD5023D388}"/>
            </a:ext>
          </a:extLst>
        </xdr:cNvPr>
        <xdr:cNvPicPr>
          <a:picLocks noChangeAspect="1"/>
        </xdr:cNvPicPr>
      </xdr:nvPicPr>
      <xdr:blipFill>
        <a:blip xmlns:r="http://schemas.openxmlformats.org/officeDocument/2006/relationships" r:embed="rId1"/>
        <a:stretch>
          <a:fillRect/>
        </a:stretch>
      </xdr:blipFill>
      <xdr:spPr>
        <a:xfrm>
          <a:off x="3460749" y="5413995"/>
          <a:ext cx="6783917" cy="30497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545646</xdr:colOff>
      <xdr:row>73</xdr:row>
      <xdr:rowOff>115661</xdr:rowOff>
    </xdr:from>
    <xdr:to>
      <xdr:col>19</xdr:col>
      <xdr:colOff>155122</xdr:colOff>
      <xdr:row>75</xdr:row>
      <xdr:rowOff>155122</xdr:rowOff>
    </xdr:to>
    <xdr:pic>
      <xdr:nvPicPr>
        <xdr:cNvPr id="73" name="Picture 72">
          <a:extLst>
            <a:ext uri="{FF2B5EF4-FFF2-40B4-BE49-F238E27FC236}">
              <a16:creationId xmlns:a16="http://schemas.microsoft.com/office/drawing/2014/main" id="{7BC50992-5E1A-CA62-8499-92453832591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664182" y="12865554"/>
          <a:ext cx="3283404" cy="366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394607</xdr:colOff>
      <xdr:row>41</xdr:row>
      <xdr:rowOff>122464</xdr:rowOff>
    </xdr:from>
    <xdr:to>
      <xdr:col>19</xdr:col>
      <xdr:colOff>268061</xdr:colOff>
      <xdr:row>42</xdr:row>
      <xdr:rowOff>141514</xdr:rowOff>
    </xdr:to>
    <xdr:pic>
      <xdr:nvPicPr>
        <xdr:cNvPr id="75" name="Picture 74">
          <a:extLst>
            <a:ext uri="{FF2B5EF4-FFF2-40B4-BE49-F238E27FC236}">
              <a16:creationId xmlns:a16="http://schemas.microsoft.com/office/drawing/2014/main" id="{5A0668C7-5C4A-B813-5379-0542CAC453E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513143" y="7919357"/>
          <a:ext cx="3547382" cy="182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529317</xdr:colOff>
      <xdr:row>25</xdr:row>
      <xdr:rowOff>59871</xdr:rowOff>
    </xdr:from>
    <xdr:to>
      <xdr:col>17</xdr:col>
      <xdr:colOff>319768</xdr:colOff>
      <xdr:row>26</xdr:row>
      <xdr:rowOff>78921</xdr:rowOff>
    </xdr:to>
    <xdr:pic>
      <xdr:nvPicPr>
        <xdr:cNvPr id="79" name="Picture 78">
          <a:extLst>
            <a:ext uri="{FF2B5EF4-FFF2-40B4-BE49-F238E27FC236}">
              <a16:creationId xmlns:a16="http://schemas.microsoft.com/office/drawing/2014/main" id="{D416E58E-7834-4174-90CF-50316327099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872496" y="5380264"/>
          <a:ext cx="1015093" cy="182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114299</xdr:colOff>
      <xdr:row>89</xdr:row>
      <xdr:rowOff>68037</xdr:rowOff>
    </xdr:from>
    <xdr:to>
      <xdr:col>19</xdr:col>
      <xdr:colOff>548439</xdr:colOff>
      <xdr:row>90</xdr:row>
      <xdr:rowOff>39462</xdr:rowOff>
    </xdr:to>
    <xdr:pic>
      <xdr:nvPicPr>
        <xdr:cNvPr id="80" name="Picture 79">
          <a:extLst>
            <a:ext uri="{FF2B5EF4-FFF2-40B4-BE49-F238E27FC236}">
              <a16:creationId xmlns:a16="http://schemas.microsoft.com/office/drawing/2014/main" id="{7A8A63ED-2B53-6AB2-242E-A6735C835A57}"/>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232835" y="15457716"/>
          <a:ext cx="4108068" cy="134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84667</xdr:colOff>
      <xdr:row>105</xdr:row>
      <xdr:rowOff>52917</xdr:rowOff>
    </xdr:from>
    <xdr:to>
      <xdr:col>19</xdr:col>
      <xdr:colOff>503767</xdr:colOff>
      <xdr:row>106</xdr:row>
      <xdr:rowOff>71967</xdr:rowOff>
    </xdr:to>
    <xdr:pic>
      <xdr:nvPicPr>
        <xdr:cNvPr id="5" name="Picture 4">
          <a:extLst>
            <a:ext uri="{FF2B5EF4-FFF2-40B4-BE49-F238E27FC236}">
              <a16:creationId xmlns:a16="http://schemas.microsoft.com/office/drawing/2014/main" id="{776C9D8A-99C6-6403-49CF-27D0D226A19D}"/>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78250" y="16827500"/>
          <a:ext cx="4102100" cy="17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63500</xdr:colOff>
      <xdr:row>123</xdr:row>
      <xdr:rowOff>127000</xdr:rowOff>
    </xdr:from>
    <xdr:to>
      <xdr:col>19</xdr:col>
      <xdr:colOff>486833</xdr:colOff>
      <xdr:row>125</xdr:row>
      <xdr:rowOff>147089</xdr:rowOff>
    </xdr:to>
    <xdr:pic>
      <xdr:nvPicPr>
        <xdr:cNvPr id="6" name="Picture 5">
          <a:extLst>
            <a:ext uri="{FF2B5EF4-FFF2-40B4-BE49-F238E27FC236}">
              <a16:creationId xmlns:a16="http://schemas.microsoft.com/office/drawing/2014/main" id="{B21353EF-D26A-8224-7E99-70126BC61128}"/>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57083" y="19621500"/>
          <a:ext cx="4106333" cy="337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84668</xdr:colOff>
      <xdr:row>58</xdr:row>
      <xdr:rowOff>3225</xdr:rowOff>
    </xdr:from>
    <xdr:to>
      <xdr:col>20</xdr:col>
      <xdr:colOff>1</xdr:colOff>
      <xdr:row>58</xdr:row>
      <xdr:rowOff>159808</xdr:rowOff>
    </xdr:to>
    <xdr:pic>
      <xdr:nvPicPr>
        <xdr:cNvPr id="4" name="Picture 3">
          <a:extLst>
            <a:ext uri="{FF2B5EF4-FFF2-40B4-BE49-F238E27FC236}">
              <a16:creationId xmlns:a16="http://schemas.microsoft.com/office/drawing/2014/main" id="{D692C696-AC87-E4AC-BB12-2909999F4D48}"/>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42085" y="11740142"/>
          <a:ext cx="4212166" cy="156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545646</xdr:colOff>
      <xdr:row>73</xdr:row>
      <xdr:rowOff>115661</xdr:rowOff>
    </xdr:from>
    <xdr:to>
      <xdr:col>19</xdr:col>
      <xdr:colOff>155122</xdr:colOff>
      <xdr:row>75</xdr:row>
      <xdr:rowOff>155122</xdr:rowOff>
    </xdr:to>
    <xdr:pic>
      <xdr:nvPicPr>
        <xdr:cNvPr id="2" name="Picture 1">
          <a:extLst>
            <a:ext uri="{FF2B5EF4-FFF2-40B4-BE49-F238E27FC236}">
              <a16:creationId xmlns:a16="http://schemas.microsoft.com/office/drawing/2014/main" id="{801B9890-D6E5-47CD-B9EA-8108080C6A9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68000" y="661987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394607</xdr:colOff>
      <xdr:row>41</xdr:row>
      <xdr:rowOff>122464</xdr:rowOff>
    </xdr:from>
    <xdr:to>
      <xdr:col>19</xdr:col>
      <xdr:colOff>268061</xdr:colOff>
      <xdr:row>42</xdr:row>
      <xdr:rowOff>141514</xdr:rowOff>
    </xdr:to>
    <xdr:pic>
      <xdr:nvPicPr>
        <xdr:cNvPr id="3" name="Picture 2">
          <a:extLst>
            <a:ext uri="{FF2B5EF4-FFF2-40B4-BE49-F238E27FC236}">
              <a16:creationId xmlns:a16="http://schemas.microsoft.com/office/drawing/2014/main" id="{18F7EAAF-CBB3-4DFE-9961-8CFCD7A9FEA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68000" y="661987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529317</xdr:colOff>
      <xdr:row>26</xdr:row>
      <xdr:rowOff>59871</xdr:rowOff>
    </xdr:from>
    <xdr:to>
      <xdr:col>17</xdr:col>
      <xdr:colOff>319768</xdr:colOff>
      <xdr:row>27</xdr:row>
      <xdr:rowOff>78921</xdr:rowOff>
    </xdr:to>
    <xdr:pic>
      <xdr:nvPicPr>
        <xdr:cNvPr id="4" name="Picture 3">
          <a:extLst>
            <a:ext uri="{FF2B5EF4-FFF2-40B4-BE49-F238E27FC236}">
              <a16:creationId xmlns:a16="http://schemas.microsoft.com/office/drawing/2014/main" id="{9EA3D0E3-4703-4EB7-87F8-E788C38DAE49}"/>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68000" y="4908096"/>
          <a:ext cx="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114299</xdr:colOff>
      <xdr:row>89</xdr:row>
      <xdr:rowOff>68037</xdr:rowOff>
    </xdr:from>
    <xdr:to>
      <xdr:col>19</xdr:col>
      <xdr:colOff>548439</xdr:colOff>
      <xdr:row>90</xdr:row>
      <xdr:rowOff>39462</xdr:rowOff>
    </xdr:to>
    <xdr:pic>
      <xdr:nvPicPr>
        <xdr:cNvPr id="5" name="Picture 4">
          <a:extLst>
            <a:ext uri="{FF2B5EF4-FFF2-40B4-BE49-F238E27FC236}">
              <a16:creationId xmlns:a16="http://schemas.microsoft.com/office/drawing/2014/main" id="{A73786AF-5F76-4A32-8303-BE8231CFBCDA}"/>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68000" y="661987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84667</xdr:colOff>
      <xdr:row>105</xdr:row>
      <xdr:rowOff>52917</xdr:rowOff>
    </xdr:from>
    <xdr:to>
      <xdr:col>19</xdr:col>
      <xdr:colOff>503767</xdr:colOff>
      <xdr:row>106</xdr:row>
      <xdr:rowOff>71967</xdr:rowOff>
    </xdr:to>
    <xdr:pic>
      <xdr:nvPicPr>
        <xdr:cNvPr id="6" name="Picture 5">
          <a:extLst>
            <a:ext uri="{FF2B5EF4-FFF2-40B4-BE49-F238E27FC236}">
              <a16:creationId xmlns:a16="http://schemas.microsoft.com/office/drawing/2014/main" id="{927106B8-8EA1-4D2D-BD1B-BE82BA7F85B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68000" y="661987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63500</xdr:colOff>
      <xdr:row>122</xdr:row>
      <xdr:rowOff>127000</xdr:rowOff>
    </xdr:from>
    <xdr:to>
      <xdr:col>19</xdr:col>
      <xdr:colOff>486833</xdr:colOff>
      <xdr:row>124</xdr:row>
      <xdr:rowOff>147089</xdr:rowOff>
    </xdr:to>
    <xdr:pic>
      <xdr:nvPicPr>
        <xdr:cNvPr id="7" name="Picture 6">
          <a:extLst>
            <a:ext uri="{FF2B5EF4-FFF2-40B4-BE49-F238E27FC236}">
              <a16:creationId xmlns:a16="http://schemas.microsoft.com/office/drawing/2014/main" id="{31D44981-06A4-45D0-BEC4-9E9EDC2E54E8}"/>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68000" y="8318500"/>
          <a:ext cx="0" cy="420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545646</xdr:colOff>
      <xdr:row>73</xdr:row>
      <xdr:rowOff>115661</xdr:rowOff>
    </xdr:from>
    <xdr:to>
      <xdr:col>19</xdr:col>
      <xdr:colOff>155122</xdr:colOff>
      <xdr:row>75</xdr:row>
      <xdr:rowOff>155122</xdr:rowOff>
    </xdr:to>
    <xdr:pic>
      <xdr:nvPicPr>
        <xdr:cNvPr id="9" name="Picture 8">
          <a:extLst>
            <a:ext uri="{FF2B5EF4-FFF2-40B4-BE49-F238E27FC236}">
              <a16:creationId xmlns:a16="http://schemas.microsoft.com/office/drawing/2014/main" id="{D119BFDE-0512-4BDD-A850-2A3D162A81E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68000" y="64198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394607</xdr:colOff>
      <xdr:row>41</xdr:row>
      <xdr:rowOff>122464</xdr:rowOff>
    </xdr:from>
    <xdr:to>
      <xdr:col>19</xdr:col>
      <xdr:colOff>268061</xdr:colOff>
      <xdr:row>42</xdr:row>
      <xdr:rowOff>141514</xdr:rowOff>
    </xdr:to>
    <xdr:pic>
      <xdr:nvPicPr>
        <xdr:cNvPr id="10" name="Picture 9">
          <a:extLst>
            <a:ext uri="{FF2B5EF4-FFF2-40B4-BE49-F238E27FC236}">
              <a16:creationId xmlns:a16="http://schemas.microsoft.com/office/drawing/2014/main" id="{778A640F-D390-45B0-8102-BDE37AA6AAB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68000" y="64198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114299</xdr:colOff>
      <xdr:row>89</xdr:row>
      <xdr:rowOff>68037</xdr:rowOff>
    </xdr:from>
    <xdr:to>
      <xdr:col>19</xdr:col>
      <xdr:colOff>548439</xdr:colOff>
      <xdr:row>90</xdr:row>
      <xdr:rowOff>39462</xdr:rowOff>
    </xdr:to>
    <xdr:pic>
      <xdr:nvPicPr>
        <xdr:cNvPr id="12" name="Picture 11">
          <a:extLst>
            <a:ext uri="{FF2B5EF4-FFF2-40B4-BE49-F238E27FC236}">
              <a16:creationId xmlns:a16="http://schemas.microsoft.com/office/drawing/2014/main" id="{43FB3650-94C0-47D5-8340-C7E2B0FC2C6C}"/>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68000" y="64198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84667</xdr:colOff>
      <xdr:row>105</xdr:row>
      <xdr:rowOff>52917</xdr:rowOff>
    </xdr:from>
    <xdr:to>
      <xdr:col>19</xdr:col>
      <xdr:colOff>503767</xdr:colOff>
      <xdr:row>106</xdr:row>
      <xdr:rowOff>71967</xdr:rowOff>
    </xdr:to>
    <xdr:pic>
      <xdr:nvPicPr>
        <xdr:cNvPr id="13" name="Picture 12">
          <a:extLst>
            <a:ext uri="{FF2B5EF4-FFF2-40B4-BE49-F238E27FC236}">
              <a16:creationId xmlns:a16="http://schemas.microsoft.com/office/drawing/2014/main" id="{2FDB9617-6042-43C0-83B0-BDC6C057AA63}"/>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668000" y="641985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52918</xdr:colOff>
      <xdr:row>58</xdr:row>
      <xdr:rowOff>44379</xdr:rowOff>
    </xdr:from>
    <xdr:to>
      <xdr:col>20</xdr:col>
      <xdr:colOff>1</xdr:colOff>
      <xdr:row>59</xdr:row>
      <xdr:rowOff>1059</xdr:rowOff>
    </xdr:to>
    <xdr:pic>
      <xdr:nvPicPr>
        <xdr:cNvPr id="8" name="Picture 7">
          <a:extLst>
            <a:ext uri="{FF2B5EF4-FFF2-40B4-BE49-F238E27FC236}">
              <a16:creationId xmlns:a16="http://schemas.microsoft.com/office/drawing/2014/main" id="{2D41C08D-0BD3-612D-1328-62127EAD6283}"/>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710335" y="11781296"/>
          <a:ext cx="4243916" cy="157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77ECA-E30C-4FF2-BB5B-53B690BA29F9}">
  <sheetPr>
    <tabColor rgb="FFD6D58E"/>
  </sheetPr>
  <dimension ref="B1:J8"/>
  <sheetViews>
    <sheetView showGridLines="0" zoomScaleNormal="100" workbookViewId="0">
      <selection activeCell="D3" sqref="D3"/>
    </sheetView>
  </sheetViews>
  <sheetFormatPr defaultRowHeight="12.75" x14ac:dyDescent="0.2"/>
  <cols>
    <col min="1" max="1" width="1.85546875" customWidth="1"/>
    <col min="4" max="4" width="38.28515625" customWidth="1"/>
    <col min="9" max="9" width="9.7109375" customWidth="1"/>
  </cols>
  <sheetData>
    <row r="1" spans="2:10" ht="10.5" customHeight="1" x14ac:dyDescent="0.2"/>
    <row r="2" spans="2:10" ht="21.75" thickBot="1" x14ac:dyDescent="0.4">
      <c r="B2" s="80" t="s">
        <v>0</v>
      </c>
      <c r="C2" s="3"/>
      <c r="D2" s="3"/>
      <c r="E2" s="3"/>
      <c r="F2" s="3"/>
      <c r="G2" s="3"/>
      <c r="H2" s="3"/>
      <c r="I2" s="3"/>
      <c r="J2" s="3"/>
    </row>
    <row r="3" spans="2:10" ht="15.75" x14ac:dyDescent="0.2">
      <c r="B3" s="119" t="s">
        <v>1</v>
      </c>
      <c r="C3" s="120" t="s">
        <v>2</v>
      </c>
      <c r="D3" s="120" t="s">
        <v>3</v>
      </c>
      <c r="E3" s="75" t="s">
        <v>4</v>
      </c>
      <c r="F3" s="76" t="s">
        <v>5</v>
      </c>
      <c r="G3" s="75" t="s">
        <v>6</v>
      </c>
      <c r="H3" s="75" t="s">
        <v>5</v>
      </c>
      <c r="I3" s="76" t="s">
        <v>7</v>
      </c>
      <c r="J3" s="78" t="s">
        <v>5</v>
      </c>
    </row>
    <row r="4" spans="2:10" ht="15.75" x14ac:dyDescent="0.2">
      <c r="B4" s="101">
        <v>1</v>
      </c>
      <c r="C4" s="91" t="s">
        <v>8</v>
      </c>
      <c r="D4" s="91" t="s">
        <v>9</v>
      </c>
      <c r="E4" s="92" t="s">
        <v>10</v>
      </c>
      <c r="F4" s="93">
        <v>5.25</v>
      </c>
      <c r="G4" s="92" t="s">
        <v>11</v>
      </c>
      <c r="H4" s="92">
        <v>5.25</v>
      </c>
      <c r="I4" s="92" t="s">
        <v>12</v>
      </c>
      <c r="J4" s="94">
        <v>5.25</v>
      </c>
    </row>
    <row r="5" spans="2:10" ht="15.75" x14ac:dyDescent="0.2">
      <c r="B5" s="102">
        <v>2</v>
      </c>
      <c r="C5" s="95"/>
      <c r="D5" s="95"/>
      <c r="E5" s="96"/>
      <c r="F5" s="96"/>
      <c r="G5" s="96"/>
      <c r="H5" s="96"/>
      <c r="I5" s="96"/>
      <c r="J5" s="97"/>
    </row>
    <row r="6" spans="2:10" ht="15.75" x14ac:dyDescent="0.2">
      <c r="B6" s="101">
        <v>3</v>
      </c>
      <c r="C6" s="91"/>
      <c r="D6" s="91"/>
      <c r="E6" s="92"/>
      <c r="F6" s="92"/>
      <c r="G6" s="92"/>
      <c r="H6" s="92"/>
      <c r="I6" s="92"/>
      <c r="J6" s="94"/>
    </row>
    <row r="7" spans="2:10" ht="15.75" x14ac:dyDescent="0.2">
      <c r="B7" s="101">
        <v>4</v>
      </c>
      <c r="C7" s="91"/>
      <c r="D7" s="91"/>
      <c r="E7" s="92"/>
      <c r="F7" s="92"/>
      <c r="G7" s="92"/>
      <c r="H7" s="92"/>
      <c r="I7" s="92"/>
      <c r="J7" s="94"/>
    </row>
    <row r="8" spans="2:10" ht="16.5" thickBot="1" x14ac:dyDescent="0.25">
      <c r="B8" s="103">
        <v>5</v>
      </c>
      <c r="C8" s="98"/>
      <c r="D8" s="98"/>
      <c r="E8" s="99"/>
      <c r="F8" s="99"/>
      <c r="G8" s="99"/>
      <c r="H8" s="99"/>
      <c r="I8" s="99"/>
      <c r="J8" s="100"/>
    </row>
  </sheetData>
  <sheetProtection algorithmName="SHA-512" hashValue="OpZmkwJrN0nywCy36zAVm3Uv6IzFFBE+8oyFtyuyjd6jOLEjpflX+BxdkTHUxjNCa2IKPN5IfXxd8GRnvBnQqQ==" saltValue="/J3Y/mRM4OfcAXvvivSn9g==" spinCount="100000" sheet="1" objects="1" scenarios="1"/>
  <pageMargins left="0.7" right="0.7" top="0.75" bottom="0.75" header="0.3" footer="0.3"/>
  <pageSetup paperSize="9" scale="68" orientation="landscape" r:id="rId1"/>
  <headerFooter>
    <oddHeader xml:space="preserve">&amp;L&amp;"Aptos"&amp;8&amp;K000000 Sensitivity: General&amp;1#_x000D_&amp;"Arial Narrow"&amp;10&amp;K000000&amp;G&amp;CTranspower NZ Ltd&amp;R60736810
Standard Designs 
In-bund OPS Tx Foundation
</oddHeader>
    <oddFooter>&amp;LTab: &amp;A
&amp;F&amp;RPage &amp;P of &amp;N
Printed: &amp;D</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8D0D-B979-4FE8-B442-786A99EDDB0B}">
  <sheetPr>
    <tabColor rgb="FF042940"/>
  </sheetPr>
  <dimension ref="B2:K18"/>
  <sheetViews>
    <sheetView showGridLines="0" view="pageBreakPreview" topLeftCell="A20" zoomScaleNormal="100" zoomScaleSheetLayoutView="100" workbookViewId="0">
      <selection activeCell="K59" sqref="K59"/>
    </sheetView>
  </sheetViews>
  <sheetFormatPr defaultRowHeight="12.75" x14ac:dyDescent="0.2"/>
  <sheetData>
    <row r="2" spans="2:11" ht="26.25" x14ac:dyDescent="0.4">
      <c r="B2" s="1" t="s">
        <v>13</v>
      </c>
    </row>
    <row r="4" spans="2:11" ht="18.75" x14ac:dyDescent="0.3">
      <c r="B4" s="2" t="s">
        <v>14</v>
      </c>
    </row>
    <row r="5" spans="2:11" ht="12.75" customHeight="1" x14ac:dyDescent="0.2">
      <c r="B5" s="121" t="s">
        <v>15</v>
      </c>
      <c r="C5" s="121"/>
      <c r="D5" s="121"/>
      <c r="E5" s="121"/>
      <c r="F5" s="121"/>
      <c r="G5" s="121"/>
      <c r="H5" s="121"/>
      <c r="I5" s="121"/>
      <c r="J5" s="121"/>
      <c r="K5" s="121"/>
    </row>
    <row r="6" spans="2:11" ht="12.75" customHeight="1" x14ac:dyDescent="0.2">
      <c r="B6" s="121"/>
      <c r="C6" s="121"/>
      <c r="D6" s="121"/>
      <c r="E6" s="121"/>
      <c r="F6" s="121"/>
      <c r="G6" s="121"/>
      <c r="H6" s="121"/>
      <c r="I6" s="121"/>
      <c r="J6" s="121"/>
      <c r="K6" s="121"/>
    </row>
    <row r="7" spans="2:11" ht="12.75" customHeight="1" x14ac:dyDescent="0.2">
      <c r="B7" s="121"/>
      <c r="C7" s="121"/>
      <c r="D7" s="121"/>
      <c r="E7" s="121"/>
      <c r="F7" s="121"/>
      <c r="G7" s="121"/>
      <c r="H7" s="121"/>
      <c r="I7" s="121"/>
      <c r="J7" s="121"/>
      <c r="K7" s="121"/>
    </row>
    <row r="8" spans="2:11" ht="12.75" customHeight="1" x14ac:dyDescent="0.2">
      <c r="B8" s="121"/>
      <c r="C8" s="121"/>
      <c r="D8" s="121"/>
      <c r="E8" s="121"/>
      <c r="F8" s="121"/>
      <c r="G8" s="121"/>
      <c r="H8" s="121"/>
      <c r="I8" s="121"/>
      <c r="J8" s="121"/>
      <c r="K8" s="121"/>
    </row>
    <row r="9" spans="2:11" ht="12.75" customHeight="1" x14ac:dyDescent="0.2">
      <c r="B9" s="121"/>
      <c r="C9" s="121"/>
      <c r="D9" s="121"/>
      <c r="E9" s="121"/>
      <c r="F9" s="121"/>
      <c r="G9" s="121"/>
      <c r="H9" s="121"/>
      <c r="I9" s="121"/>
      <c r="J9" s="121"/>
      <c r="K9" s="121"/>
    </row>
    <row r="11" spans="2:11" ht="18.75" x14ac:dyDescent="0.3">
      <c r="B11" s="2" t="s">
        <v>16</v>
      </c>
    </row>
    <row r="12" spans="2:11" ht="12.75" customHeight="1" x14ac:dyDescent="0.2">
      <c r="B12" s="121" t="s">
        <v>17</v>
      </c>
      <c r="C12" s="121"/>
      <c r="D12" s="121"/>
      <c r="E12" s="121"/>
      <c r="F12" s="121"/>
      <c r="G12" s="121"/>
      <c r="H12" s="121"/>
      <c r="I12" s="121"/>
      <c r="J12" s="121"/>
      <c r="K12" s="121"/>
    </row>
    <row r="13" spans="2:11" ht="12.75" customHeight="1" x14ac:dyDescent="0.2">
      <c r="B13" s="121"/>
      <c r="C13" s="121"/>
      <c r="D13" s="121"/>
      <c r="E13" s="121"/>
      <c r="F13" s="121"/>
      <c r="G13" s="121"/>
      <c r="H13" s="121"/>
      <c r="I13" s="121"/>
      <c r="J13" s="121"/>
      <c r="K13" s="121"/>
    </row>
    <row r="14" spans="2:11" ht="12.75" customHeight="1" x14ac:dyDescent="0.2">
      <c r="B14" s="121"/>
      <c r="C14" s="121"/>
      <c r="D14" s="121"/>
      <c r="E14" s="121"/>
      <c r="F14" s="121"/>
      <c r="G14" s="121"/>
      <c r="H14" s="121"/>
      <c r="I14" s="121"/>
      <c r="J14" s="121"/>
      <c r="K14" s="121"/>
    </row>
    <row r="15" spans="2:11" ht="12.75" customHeight="1" x14ac:dyDescent="0.2">
      <c r="B15" s="121"/>
      <c r="C15" s="121"/>
      <c r="D15" s="121"/>
      <c r="E15" s="121"/>
      <c r="F15" s="121"/>
      <c r="G15" s="121"/>
      <c r="H15" s="121"/>
      <c r="I15" s="121"/>
      <c r="J15" s="121"/>
      <c r="K15" s="121"/>
    </row>
    <row r="16" spans="2:11" ht="12.75" customHeight="1" x14ac:dyDescent="0.2">
      <c r="B16" s="121"/>
      <c r="C16" s="121"/>
      <c r="D16" s="121"/>
      <c r="E16" s="121"/>
      <c r="F16" s="121"/>
      <c r="G16" s="121"/>
      <c r="H16" s="121"/>
      <c r="I16" s="121"/>
      <c r="J16" s="121"/>
      <c r="K16" s="121"/>
    </row>
    <row r="17" spans="2:11" x14ac:dyDescent="0.2">
      <c r="B17" s="121"/>
      <c r="C17" s="121"/>
      <c r="D17" s="121"/>
      <c r="E17" s="121"/>
      <c r="F17" s="121"/>
      <c r="G17" s="121"/>
      <c r="H17" s="121"/>
      <c r="I17" s="121"/>
      <c r="J17" s="121"/>
      <c r="K17" s="121"/>
    </row>
    <row r="18" spans="2:11" x14ac:dyDescent="0.2">
      <c r="B18" s="121"/>
      <c r="C18" s="121"/>
      <c r="D18" s="121"/>
      <c r="E18" s="121"/>
      <c r="F18" s="121"/>
      <c r="G18" s="121"/>
      <c r="H18" s="121"/>
      <c r="I18" s="121"/>
      <c r="J18" s="121"/>
      <c r="K18" s="121"/>
    </row>
  </sheetData>
  <sheetProtection algorithmName="SHA-512" hashValue="sOkTFUf+FdBBc2hJI2Ns5oTVgkzWQCMk3duVtBuJ/OAf2MvnPNpnGn8s/tI/8fXMV1eDxD/pYi03V2NJYQKVmA==" saltValue="LnvwTpe6Oq7gWn+HwLmhWA==" spinCount="100000" sheet="1" objects="1" scenarios="1" selectLockedCells="1" selectUnlockedCells="1"/>
  <mergeCells count="2">
    <mergeCell ref="B5:K9"/>
    <mergeCell ref="B12:K18"/>
  </mergeCells>
  <pageMargins left="0.7" right="0.7" top="0.75" bottom="0.75" header="0.3" footer="0.3"/>
  <pageSetup paperSize="9" scale="66" orientation="landscape" r:id="rId1"/>
  <headerFooter>
    <oddHeader xml:space="preserve">&amp;L&amp;"Aptos"&amp;8&amp;K000000 Sensitivity: General&amp;1#_x000D_&amp;"Arial Narrow"&amp;10&amp;K000000&amp;G&amp;CTranspower NZ Ltd&amp;R60736810
Standard Designs 
In-bund OPS Tx Foundation
</oddHeader>
    <oddFooter>&amp;LTab: &amp;A
&amp;F&amp;RPage &amp;P of &amp;N
Printed: &amp;D</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72E13-126C-4F3E-8130-2D7CA549F0BB}">
  <sheetPr>
    <tabColor rgb="FF9FC131"/>
  </sheetPr>
  <dimension ref="B2:E44"/>
  <sheetViews>
    <sheetView showGridLines="0" zoomScaleNormal="100" workbookViewId="0">
      <selection activeCell="K59" sqref="K59"/>
    </sheetView>
  </sheetViews>
  <sheetFormatPr defaultRowHeight="12.75" x14ac:dyDescent="0.2"/>
  <cols>
    <col min="2" max="2" width="41.28515625" customWidth="1"/>
    <col min="3" max="3" width="8.7109375" customWidth="1"/>
    <col min="4" max="4" width="111.5703125" customWidth="1"/>
  </cols>
  <sheetData>
    <row r="2" spans="2:5" x14ac:dyDescent="0.2">
      <c r="E2" s="3"/>
    </row>
    <row r="3" spans="2:5" ht="25.5" x14ac:dyDescent="0.35">
      <c r="B3" s="122" t="s">
        <v>18</v>
      </c>
      <c r="C3" s="123"/>
      <c r="D3" s="124"/>
      <c r="E3" s="3"/>
    </row>
    <row r="4" spans="2:5" ht="18.75" x14ac:dyDescent="0.2">
      <c r="B4" s="14" t="s">
        <v>19</v>
      </c>
      <c r="C4" s="14" t="s">
        <v>20</v>
      </c>
      <c r="D4" s="14" t="s">
        <v>21</v>
      </c>
      <c r="E4" s="3"/>
    </row>
    <row r="5" spans="2:5" ht="31.5" x14ac:dyDescent="0.2">
      <c r="B5" s="15" t="s">
        <v>22</v>
      </c>
      <c r="C5" s="16" t="s">
        <v>23</v>
      </c>
      <c r="D5" s="15" t="s">
        <v>24</v>
      </c>
      <c r="E5" s="3"/>
    </row>
    <row r="6" spans="2:5" ht="31.5" x14ac:dyDescent="0.2">
      <c r="B6" s="15" t="s">
        <v>25</v>
      </c>
      <c r="C6" s="16" t="s">
        <v>23</v>
      </c>
      <c r="D6" s="16" t="s">
        <v>26</v>
      </c>
      <c r="E6" s="3"/>
    </row>
    <row r="7" spans="2:5" ht="31.5" x14ac:dyDescent="0.2">
      <c r="B7" s="15" t="s">
        <v>27</v>
      </c>
      <c r="C7" s="16" t="s">
        <v>28</v>
      </c>
      <c r="D7" s="15" t="s">
        <v>29</v>
      </c>
      <c r="E7" s="3"/>
    </row>
    <row r="8" spans="2:5" ht="31.5" x14ac:dyDescent="0.2">
      <c r="B8" s="15" t="s">
        <v>30</v>
      </c>
      <c r="C8" s="16" t="s">
        <v>31</v>
      </c>
      <c r="D8" s="15" t="s">
        <v>32</v>
      </c>
      <c r="E8" s="3"/>
    </row>
    <row r="9" spans="2:5" ht="47.25" x14ac:dyDescent="0.2">
      <c r="B9" s="15" t="s">
        <v>33</v>
      </c>
      <c r="C9" s="16" t="s">
        <v>28</v>
      </c>
      <c r="D9" s="15" t="s">
        <v>34</v>
      </c>
    </row>
    <row r="10" spans="2:5" ht="18" x14ac:dyDescent="0.2">
      <c r="B10" s="15" t="s">
        <v>35</v>
      </c>
      <c r="C10" s="16" t="s">
        <v>36</v>
      </c>
      <c r="D10" s="16" t="s">
        <v>37</v>
      </c>
    </row>
    <row r="11" spans="2:5" ht="15.75" x14ac:dyDescent="0.2">
      <c r="D11" s="81"/>
    </row>
    <row r="12" spans="2:5" ht="26.25" x14ac:dyDescent="0.2">
      <c r="B12" s="125" t="s">
        <v>38</v>
      </c>
      <c r="C12" s="125"/>
      <c r="D12" s="125"/>
    </row>
    <row r="13" spans="2:5" ht="31.5" x14ac:dyDescent="0.2">
      <c r="B13" s="15" t="s">
        <v>39</v>
      </c>
      <c r="C13" s="17"/>
      <c r="D13" s="15" t="s">
        <v>40</v>
      </c>
    </row>
    <row r="14" spans="2:5" ht="31.5" x14ac:dyDescent="0.2">
      <c r="B14" s="15" t="s">
        <v>41</v>
      </c>
      <c r="C14" s="17"/>
      <c r="D14" s="15" t="s">
        <v>42</v>
      </c>
    </row>
    <row r="15" spans="2:5" ht="31.5" x14ac:dyDescent="0.2">
      <c r="B15" s="15" t="s">
        <v>43</v>
      </c>
      <c r="C15" s="17"/>
      <c r="D15" s="15" t="s">
        <v>44</v>
      </c>
    </row>
    <row r="17" spans="2:4" ht="26.25" x14ac:dyDescent="0.2">
      <c r="B17" s="126" t="s">
        <v>45</v>
      </c>
      <c r="C17" s="126"/>
      <c r="D17" s="126"/>
    </row>
    <row r="18" spans="2:4" ht="21" x14ac:dyDescent="0.35">
      <c r="B18" s="6" t="s">
        <v>46</v>
      </c>
      <c r="C18" s="7"/>
      <c r="D18" s="8"/>
    </row>
    <row r="19" spans="2:4" x14ac:dyDescent="0.2">
      <c r="B19" s="9"/>
      <c r="D19" s="10"/>
    </row>
    <row r="20" spans="2:4" x14ac:dyDescent="0.2">
      <c r="B20" s="9"/>
      <c r="D20" s="10"/>
    </row>
    <row r="21" spans="2:4" x14ac:dyDescent="0.2">
      <c r="B21" s="9"/>
      <c r="D21" s="10"/>
    </row>
    <row r="22" spans="2:4" x14ac:dyDescent="0.2">
      <c r="B22" s="9"/>
      <c r="D22" s="10"/>
    </row>
    <row r="23" spans="2:4" x14ac:dyDescent="0.2">
      <c r="B23" s="9"/>
      <c r="D23" s="10"/>
    </row>
    <row r="24" spans="2:4" x14ac:dyDescent="0.2">
      <c r="B24" s="9"/>
      <c r="D24" s="10"/>
    </row>
    <row r="25" spans="2:4" x14ac:dyDescent="0.2">
      <c r="B25" s="9"/>
      <c r="D25" s="10"/>
    </row>
    <row r="26" spans="2:4" x14ac:dyDescent="0.2">
      <c r="B26" s="9"/>
      <c r="D26" s="10"/>
    </row>
    <row r="27" spans="2:4" x14ac:dyDescent="0.2">
      <c r="B27" s="9"/>
      <c r="D27" s="10"/>
    </row>
    <row r="28" spans="2:4" x14ac:dyDescent="0.2">
      <c r="B28" s="9"/>
      <c r="D28" s="10"/>
    </row>
    <row r="29" spans="2:4" x14ac:dyDescent="0.2">
      <c r="B29" s="9"/>
      <c r="D29" s="10"/>
    </row>
    <row r="30" spans="2:4" x14ac:dyDescent="0.2">
      <c r="B30" s="9"/>
      <c r="D30" s="10"/>
    </row>
    <row r="31" spans="2:4" x14ac:dyDescent="0.2">
      <c r="B31" s="9"/>
      <c r="D31" s="10"/>
    </row>
    <row r="32" spans="2:4" x14ac:dyDescent="0.2">
      <c r="B32" s="9"/>
      <c r="D32" s="10"/>
    </row>
    <row r="33" spans="2:4" x14ac:dyDescent="0.2">
      <c r="B33" s="9"/>
      <c r="D33" s="10"/>
    </row>
    <row r="34" spans="2:4" x14ac:dyDescent="0.2">
      <c r="B34" s="9"/>
      <c r="D34" s="10"/>
    </row>
    <row r="35" spans="2:4" x14ac:dyDescent="0.2">
      <c r="B35" s="9"/>
      <c r="D35" s="10"/>
    </row>
    <row r="36" spans="2:4" x14ac:dyDescent="0.2">
      <c r="B36" s="9"/>
      <c r="D36" s="10"/>
    </row>
    <row r="37" spans="2:4" x14ac:dyDescent="0.2">
      <c r="B37" s="9"/>
      <c r="D37" s="10"/>
    </row>
    <row r="38" spans="2:4" x14ac:dyDescent="0.2">
      <c r="B38" s="11"/>
      <c r="C38" s="12"/>
      <c r="D38" s="13"/>
    </row>
    <row r="40" spans="2:4" ht="26.25" x14ac:dyDescent="0.4">
      <c r="B40" s="127" t="s">
        <v>47</v>
      </c>
      <c r="C40" s="127"/>
      <c r="D40" s="127"/>
    </row>
    <row r="41" spans="2:4" ht="15.75" x14ac:dyDescent="0.25">
      <c r="B41" s="18" t="s">
        <v>48</v>
      </c>
      <c r="C41" s="7"/>
      <c r="D41" s="19"/>
    </row>
    <row r="42" spans="2:4" ht="15.75" x14ac:dyDescent="0.25">
      <c r="B42" s="20" t="s">
        <v>49</v>
      </c>
      <c r="D42" s="10"/>
    </row>
    <row r="43" spans="2:4" ht="15.75" x14ac:dyDescent="0.25">
      <c r="B43" s="20" t="s">
        <v>50</v>
      </c>
      <c r="D43" s="10"/>
    </row>
    <row r="44" spans="2:4" ht="15.75" x14ac:dyDescent="0.25">
      <c r="B44" s="21" t="s">
        <v>51</v>
      </c>
      <c r="C44" s="12"/>
      <c r="D44" s="13"/>
    </row>
  </sheetData>
  <sheetProtection algorithmName="SHA-512" hashValue="LIx12qqB96LJVYO7gWJPrgQ4vJ/GPEq2EHSk2wUMeZ+n1PcIq6Ca6SmBk9K9KgF/jVIao4ZLYj2CyXBww0wR4Q==" saltValue="PEi7vsifWIXJKzdNmyoxrA==" spinCount="100000" sheet="1" objects="1" scenarios="1" selectLockedCells="1" selectUnlockedCells="1"/>
  <mergeCells count="4">
    <mergeCell ref="B3:D3"/>
    <mergeCell ref="B12:D12"/>
    <mergeCell ref="B17:D17"/>
    <mergeCell ref="B40:D40"/>
  </mergeCells>
  <pageMargins left="0.70866141732283472" right="0.70866141732283472" top="0.74803149606299213" bottom="0.74803149606299213" header="0.31496062992125984" footer="0.31496062992125984"/>
  <pageSetup paperSize="9" scale="58" orientation="landscape" r:id="rId1"/>
  <headerFooter>
    <oddHeader xml:space="preserve">&amp;L&amp;"Aptos"&amp;8&amp;K000000 Sensitivity: General&amp;1#_x000D_&amp;"Arial Narrow"&amp;10&amp;K000000&amp;G&amp;CTranspower NZ Ltd&amp;R60736810
Standard Designs 
In-bund OPS Tx Foundation
</oddHeader>
    <oddFooter>&amp;LTab: &amp;A
&amp;F&amp;RPage &amp;P of &amp;N
Printed: &amp;D</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BC8C7-3520-4452-A86A-119C2508DBD0}">
  <sheetPr>
    <tabColor rgb="FF005C53"/>
  </sheetPr>
  <dimension ref="B2:V133"/>
  <sheetViews>
    <sheetView showGridLines="0" tabSelected="1" zoomScale="90" zoomScaleNormal="90" zoomScaleSheetLayoutView="80" workbookViewId="0">
      <selection activeCell="X104" sqref="X104"/>
    </sheetView>
  </sheetViews>
  <sheetFormatPr defaultRowHeight="12.75" outlineLevelRow="1" outlineLevelCol="1" x14ac:dyDescent="0.2"/>
  <cols>
    <col min="1" max="1" width="2.28515625" style="3" customWidth="1"/>
    <col min="2" max="2" width="5.7109375" style="3" customWidth="1"/>
    <col min="3" max="3" width="6.5703125" style="3" bestFit="1" customWidth="1"/>
    <col min="4" max="4" width="13.7109375" style="3" bestFit="1" customWidth="1"/>
    <col min="5" max="5" width="14.5703125" style="3" customWidth="1"/>
    <col min="6" max="6" width="17.140625" style="3" customWidth="1"/>
    <col min="7" max="9" width="13.7109375" style="3" bestFit="1" customWidth="1"/>
    <col min="10" max="13" width="14.7109375" style="3" bestFit="1" customWidth="1"/>
    <col min="14" max="20" width="9.140625" style="3" customWidth="1" outlineLevel="1"/>
    <col min="21" max="16384" width="9.140625" style="3"/>
  </cols>
  <sheetData>
    <row r="2" spans="2:22" ht="27" thickBot="1" x14ac:dyDescent="0.45">
      <c r="B2" s="130" t="s">
        <v>52</v>
      </c>
      <c r="C2" s="130"/>
      <c r="D2" s="130"/>
      <c r="E2" s="130"/>
      <c r="F2" s="130"/>
      <c r="G2" s="130"/>
    </row>
    <row r="3" spans="2:22" ht="15.75" x14ac:dyDescent="0.25">
      <c r="B3" s="131" t="s">
        <v>53</v>
      </c>
      <c r="C3" s="132"/>
      <c r="D3" s="145" t="s">
        <v>54</v>
      </c>
      <c r="E3" s="146"/>
    </row>
    <row r="4" spans="2:22" ht="45" customHeight="1" thickBot="1" x14ac:dyDescent="0.25">
      <c r="B4" s="133" t="s">
        <v>55</v>
      </c>
      <c r="C4" s="134"/>
      <c r="D4" s="147" t="s">
        <v>56</v>
      </c>
      <c r="E4" s="148"/>
    </row>
    <row r="5" spans="2:22" ht="15.75" x14ac:dyDescent="0.25">
      <c r="B5" s="137" t="s">
        <v>1</v>
      </c>
      <c r="C5" s="138"/>
      <c r="D5" s="73" t="s">
        <v>4</v>
      </c>
      <c r="E5" s="74" t="s">
        <v>5</v>
      </c>
      <c r="F5" s="75" t="s">
        <v>6</v>
      </c>
      <c r="G5" s="75" t="s">
        <v>5</v>
      </c>
      <c r="H5" s="76" t="s">
        <v>7</v>
      </c>
      <c r="I5" s="77" t="s">
        <v>5</v>
      </c>
      <c r="J5" s="77" t="s">
        <v>57</v>
      </c>
      <c r="K5" s="78" t="s">
        <v>5</v>
      </c>
      <c r="L5" s="4"/>
      <c r="M5" s="4"/>
      <c r="N5" s="4"/>
      <c r="O5" s="4"/>
      <c r="P5" s="4"/>
      <c r="Q5" s="143"/>
      <c r="R5" s="143"/>
    </row>
    <row r="6" spans="2:22" ht="15.75" x14ac:dyDescent="0.25">
      <c r="B6" s="139">
        <v>-1</v>
      </c>
      <c r="C6" s="140"/>
      <c r="D6" s="104" t="s">
        <v>58</v>
      </c>
      <c r="E6" s="105" t="s">
        <v>59</v>
      </c>
      <c r="F6" s="104" t="s">
        <v>58</v>
      </c>
      <c r="G6" s="104" t="s">
        <v>59</v>
      </c>
      <c r="H6" s="104" t="s">
        <v>58</v>
      </c>
      <c r="I6" s="104" t="s">
        <v>59</v>
      </c>
      <c r="J6" s="105" t="s">
        <v>58</v>
      </c>
      <c r="K6" s="106" t="s">
        <v>58</v>
      </c>
      <c r="L6" s="4"/>
      <c r="M6" s="4"/>
      <c r="N6" s="4"/>
      <c r="O6" s="4"/>
      <c r="P6" s="4"/>
      <c r="Q6" s="143"/>
      <c r="R6" s="143"/>
    </row>
    <row r="7" spans="2:22" ht="15.75" outlineLevel="1" x14ac:dyDescent="0.25">
      <c r="B7" s="141">
        <v>-2</v>
      </c>
      <c r="C7" s="142"/>
      <c r="D7" s="107"/>
      <c r="E7" s="107"/>
      <c r="F7" s="107"/>
      <c r="G7" s="107"/>
      <c r="H7" s="107"/>
      <c r="I7" s="107"/>
      <c r="J7" s="108"/>
      <c r="K7" s="109"/>
      <c r="L7" s="4"/>
      <c r="M7" s="4"/>
      <c r="N7" s="4"/>
      <c r="O7" s="4"/>
      <c r="P7" s="4"/>
      <c r="Q7" s="143"/>
      <c r="R7" s="143"/>
    </row>
    <row r="8" spans="2:22" ht="15.75" outlineLevel="1" x14ac:dyDescent="0.25">
      <c r="B8" s="139">
        <v>-3</v>
      </c>
      <c r="C8" s="140"/>
      <c r="D8" s="104"/>
      <c r="E8" s="104"/>
      <c r="F8" s="104"/>
      <c r="G8" s="104"/>
      <c r="H8" s="104"/>
      <c r="I8" s="104"/>
      <c r="J8" s="105"/>
      <c r="K8" s="106"/>
      <c r="L8" s="4"/>
      <c r="M8" s="4"/>
      <c r="N8" s="4"/>
      <c r="O8" s="4"/>
      <c r="P8" s="4"/>
      <c r="Q8" s="143"/>
      <c r="R8" s="143"/>
    </row>
    <row r="9" spans="2:22" ht="15.75" outlineLevel="1" x14ac:dyDescent="0.25">
      <c r="B9" s="139">
        <v>-4</v>
      </c>
      <c r="C9" s="140"/>
      <c r="D9" s="104"/>
      <c r="E9" s="104"/>
      <c r="F9" s="104"/>
      <c r="G9" s="104"/>
      <c r="H9" s="104"/>
      <c r="I9" s="104"/>
      <c r="J9" s="105"/>
      <c r="K9" s="106"/>
      <c r="L9" s="4"/>
      <c r="M9" s="4"/>
      <c r="N9" s="4"/>
      <c r="O9" s="4"/>
      <c r="P9" s="4"/>
      <c r="Q9" s="143"/>
      <c r="R9" s="143"/>
      <c r="U9" s="144"/>
      <c r="V9" s="144"/>
    </row>
    <row r="10" spans="2:22" ht="16.5" outlineLevel="1" thickBot="1" x14ac:dyDescent="0.3">
      <c r="B10" s="135">
        <v>-5</v>
      </c>
      <c r="C10" s="136"/>
      <c r="D10" s="110"/>
      <c r="E10" s="110"/>
      <c r="F10" s="110"/>
      <c r="G10" s="110"/>
      <c r="H10" s="110"/>
      <c r="I10" s="110"/>
      <c r="J10" s="111"/>
      <c r="K10" s="112"/>
      <c r="L10" s="4"/>
      <c r="M10" s="4"/>
      <c r="N10" s="4"/>
      <c r="O10" s="4"/>
      <c r="P10" s="4"/>
      <c r="Q10" s="143"/>
      <c r="R10" s="143"/>
      <c r="U10" s="144"/>
      <c r="V10" s="144"/>
    </row>
    <row r="12" spans="2:22" ht="27" thickBot="1" x14ac:dyDescent="0.45">
      <c r="B12" s="1" t="s">
        <v>60</v>
      </c>
    </row>
    <row r="13" spans="2:22" ht="15.75" x14ac:dyDescent="0.25">
      <c r="B13" s="36" t="s">
        <v>61</v>
      </c>
      <c r="C13" s="22"/>
      <c r="D13" s="22"/>
      <c r="E13" s="22"/>
      <c r="F13" s="22"/>
      <c r="G13" s="113"/>
      <c r="H13" s="23"/>
      <c r="I13" s="128" t="s">
        <v>62</v>
      </c>
      <c r="J13" s="128"/>
    </row>
    <row r="14" spans="2:22" ht="15.75" x14ac:dyDescent="0.25">
      <c r="B14" s="37" t="s">
        <v>63</v>
      </c>
      <c r="C14" s="42"/>
      <c r="D14" s="42"/>
      <c r="E14" s="42"/>
      <c r="F14" s="42"/>
      <c r="G14" s="114"/>
      <c r="H14" s="23"/>
      <c r="I14" s="129" t="s">
        <v>64</v>
      </c>
      <c r="J14" s="129"/>
    </row>
    <row r="15" spans="2:22" ht="15.75" x14ac:dyDescent="0.25">
      <c r="B15" s="37" t="s">
        <v>65</v>
      </c>
      <c r="C15" s="42"/>
      <c r="D15" s="42"/>
      <c r="E15" s="42"/>
      <c r="F15" s="42"/>
      <c r="G15" s="114"/>
      <c r="H15" s="23"/>
      <c r="I15" s="121" t="s">
        <v>66</v>
      </c>
      <c r="J15" s="121"/>
      <c r="K15" s="121"/>
      <c r="L15" s="121"/>
      <c r="M15" s="121"/>
    </row>
    <row r="16" spans="2:22" ht="15.75" x14ac:dyDescent="0.25">
      <c r="B16" s="37" t="s">
        <v>67</v>
      </c>
      <c r="C16" s="42"/>
      <c r="D16" s="42"/>
      <c r="E16" s="42"/>
      <c r="F16" s="42"/>
      <c r="G16" s="114"/>
      <c r="H16" s="23"/>
      <c r="I16" s="121"/>
      <c r="J16" s="121"/>
      <c r="K16" s="121"/>
      <c r="L16" s="121"/>
      <c r="M16" s="121"/>
    </row>
    <row r="17" spans="2:20" ht="15.75" x14ac:dyDescent="0.25">
      <c r="B17" s="37" t="s">
        <v>68</v>
      </c>
      <c r="C17" s="42"/>
      <c r="D17" s="42"/>
      <c r="E17" s="42"/>
      <c r="F17" s="42"/>
      <c r="G17" s="114"/>
      <c r="H17" s="23"/>
      <c r="I17" s="121"/>
      <c r="J17" s="121"/>
      <c r="K17" s="121"/>
      <c r="L17" s="121"/>
      <c r="M17" s="121"/>
    </row>
    <row r="18" spans="2:20" ht="36" customHeight="1" thickBot="1" x14ac:dyDescent="0.25">
      <c r="B18" s="38" t="s">
        <v>69</v>
      </c>
      <c r="C18" s="24"/>
      <c r="D18" s="24"/>
      <c r="E18" s="24"/>
      <c r="F18" s="40"/>
      <c r="G18" s="39" t="s">
        <v>70</v>
      </c>
      <c r="I18" s="121"/>
      <c r="J18" s="121"/>
      <c r="K18" s="121"/>
      <c r="L18" s="121"/>
      <c r="M18" s="121"/>
    </row>
    <row r="20" spans="2:20" ht="16.5" thickBot="1" x14ac:dyDescent="0.3">
      <c r="B20" s="5" t="s">
        <v>71</v>
      </c>
    </row>
    <row r="21" spans="2:20" ht="15.75" x14ac:dyDescent="0.25">
      <c r="B21" s="44"/>
      <c r="C21" s="45" t="s">
        <v>72</v>
      </c>
      <c r="D21" s="46">
        <v>0.16666666666666666</v>
      </c>
      <c r="E21" s="46">
        <v>0.33333333333333331</v>
      </c>
      <c r="F21" s="46">
        <v>0.5</v>
      </c>
      <c r="G21" s="46">
        <v>1</v>
      </c>
      <c r="H21" s="46">
        <v>2</v>
      </c>
      <c r="I21" s="46">
        <v>6</v>
      </c>
      <c r="J21" s="46">
        <v>12</v>
      </c>
      <c r="K21" s="46">
        <v>24</v>
      </c>
      <c r="L21" s="46">
        <v>48</v>
      </c>
      <c r="M21" s="47">
        <v>72</v>
      </c>
      <c r="N21" s="25"/>
      <c r="O21" s="26"/>
      <c r="P21" s="26"/>
      <c r="Q21" s="26"/>
      <c r="R21" s="26"/>
      <c r="S21" s="26"/>
      <c r="T21" s="27"/>
    </row>
    <row r="22" spans="2:20" ht="15.75" x14ac:dyDescent="0.25">
      <c r="B22" s="48" t="s">
        <v>73</v>
      </c>
      <c r="C22" s="5" t="s">
        <v>74</v>
      </c>
      <c r="D22" s="49" t="s">
        <v>75</v>
      </c>
      <c r="E22" s="49" t="s">
        <v>76</v>
      </c>
      <c r="F22" s="49" t="s">
        <v>77</v>
      </c>
      <c r="G22" s="49" t="s">
        <v>78</v>
      </c>
      <c r="H22" s="49" t="s">
        <v>79</v>
      </c>
      <c r="I22" s="49" t="s">
        <v>80</v>
      </c>
      <c r="J22" s="49" t="s">
        <v>81</v>
      </c>
      <c r="K22" s="49" t="s">
        <v>82</v>
      </c>
      <c r="L22" s="49" t="s">
        <v>83</v>
      </c>
      <c r="M22" s="50" t="s">
        <v>84</v>
      </c>
      <c r="N22" s="29"/>
      <c r="T22" s="30"/>
    </row>
    <row r="23" spans="2:20" ht="15.75" x14ac:dyDescent="0.25">
      <c r="B23" s="51">
        <v>1.58</v>
      </c>
      <c r="C23" s="5">
        <v>0.63300000000000001</v>
      </c>
      <c r="D23" s="115"/>
      <c r="E23" s="115"/>
      <c r="F23" s="115"/>
      <c r="G23" s="115"/>
      <c r="H23" s="115"/>
      <c r="I23" s="115"/>
      <c r="J23" s="115"/>
      <c r="K23" s="115"/>
      <c r="L23" s="115"/>
      <c r="M23" s="116"/>
      <c r="N23" s="29"/>
      <c r="T23" s="30"/>
    </row>
    <row r="24" spans="2:20" ht="15.75" x14ac:dyDescent="0.25">
      <c r="B24" s="51">
        <v>2</v>
      </c>
      <c r="C24" s="5">
        <v>0.5</v>
      </c>
      <c r="D24" s="115"/>
      <c r="E24" s="115"/>
      <c r="F24" s="115"/>
      <c r="G24" s="115"/>
      <c r="H24" s="115"/>
      <c r="I24" s="115"/>
      <c r="J24" s="115"/>
      <c r="K24" s="115"/>
      <c r="L24" s="115"/>
      <c r="M24" s="116"/>
      <c r="N24" s="29"/>
      <c r="T24" s="30"/>
    </row>
    <row r="25" spans="2:20" ht="15.75" x14ac:dyDescent="0.25">
      <c r="B25" s="51">
        <v>5</v>
      </c>
      <c r="C25" s="5">
        <v>0.2</v>
      </c>
      <c r="D25" s="115"/>
      <c r="E25" s="115"/>
      <c r="F25" s="115"/>
      <c r="G25" s="115"/>
      <c r="H25" s="115"/>
      <c r="I25" s="115"/>
      <c r="J25" s="115"/>
      <c r="K25" s="115"/>
      <c r="L25" s="115"/>
      <c r="M25" s="116"/>
      <c r="N25" s="29"/>
      <c r="T25" s="30"/>
    </row>
    <row r="26" spans="2:20" ht="15.75" x14ac:dyDescent="0.25">
      <c r="B26" s="51">
        <v>10</v>
      </c>
      <c r="C26" s="5">
        <v>0.1</v>
      </c>
      <c r="D26" s="115"/>
      <c r="E26" s="115"/>
      <c r="F26" s="115"/>
      <c r="G26" s="115"/>
      <c r="H26" s="115"/>
      <c r="I26" s="115"/>
      <c r="J26" s="115"/>
      <c r="K26" s="115"/>
      <c r="L26" s="115"/>
      <c r="M26" s="116"/>
      <c r="N26" s="29"/>
      <c r="T26" s="30"/>
    </row>
    <row r="27" spans="2:20" ht="15.75" x14ac:dyDescent="0.25">
      <c r="B27" s="51">
        <v>20</v>
      </c>
      <c r="C27" s="5">
        <v>0.05</v>
      </c>
      <c r="D27" s="115"/>
      <c r="E27" s="115"/>
      <c r="F27" s="115"/>
      <c r="G27" s="115"/>
      <c r="H27" s="115"/>
      <c r="I27" s="115"/>
      <c r="J27" s="115"/>
      <c r="K27" s="115"/>
      <c r="L27" s="115"/>
      <c r="M27" s="116"/>
      <c r="N27" s="29"/>
      <c r="T27" s="30"/>
    </row>
    <row r="28" spans="2:20" ht="15.75" x14ac:dyDescent="0.25">
      <c r="B28" s="51">
        <v>30</v>
      </c>
      <c r="C28" s="5">
        <v>3.3000000000000002E-2</v>
      </c>
      <c r="D28" s="115"/>
      <c r="E28" s="115"/>
      <c r="F28" s="115"/>
      <c r="G28" s="115"/>
      <c r="H28" s="115"/>
      <c r="I28" s="115"/>
      <c r="J28" s="115"/>
      <c r="K28" s="115"/>
      <c r="L28" s="115"/>
      <c r="M28" s="116"/>
      <c r="N28" s="29"/>
      <c r="T28" s="30"/>
    </row>
    <row r="29" spans="2:20" ht="15.75" x14ac:dyDescent="0.25">
      <c r="B29" s="51">
        <v>40</v>
      </c>
      <c r="C29" s="5">
        <v>2.5000000000000001E-2</v>
      </c>
      <c r="D29" s="115"/>
      <c r="E29" s="115"/>
      <c r="F29" s="115"/>
      <c r="G29" s="115"/>
      <c r="H29" s="115"/>
      <c r="I29" s="115"/>
      <c r="J29" s="115"/>
      <c r="K29" s="115"/>
      <c r="L29" s="115"/>
      <c r="M29" s="116"/>
      <c r="N29" s="29"/>
      <c r="T29" s="30"/>
    </row>
    <row r="30" spans="2:20" ht="15.75" x14ac:dyDescent="0.25">
      <c r="B30" s="51">
        <v>50</v>
      </c>
      <c r="C30" s="5">
        <v>0.02</v>
      </c>
      <c r="D30" s="115"/>
      <c r="E30" s="115"/>
      <c r="F30" s="115"/>
      <c r="G30" s="115"/>
      <c r="H30" s="115"/>
      <c r="I30" s="115"/>
      <c r="J30" s="115"/>
      <c r="K30" s="115"/>
      <c r="L30" s="115"/>
      <c r="M30" s="116"/>
      <c r="N30" s="29"/>
      <c r="T30" s="30"/>
    </row>
    <row r="31" spans="2:20" ht="15.75" x14ac:dyDescent="0.25">
      <c r="B31" s="51">
        <v>60</v>
      </c>
      <c r="C31" s="5">
        <v>1.7000000000000001E-2</v>
      </c>
      <c r="D31" s="115"/>
      <c r="E31" s="115"/>
      <c r="F31" s="115"/>
      <c r="G31" s="115"/>
      <c r="H31" s="115"/>
      <c r="I31" s="115"/>
      <c r="J31" s="115"/>
      <c r="K31" s="115"/>
      <c r="L31" s="115"/>
      <c r="M31" s="116"/>
      <c r="N31" s="29"/>
      <c r="T31" s="30"/>
    </row>
    <row r="32" spans="2:20" ht="15.75" x14ac:dyDescent="0.25">
      <c r="B32" s="51">
        <v>80</v>
      </c>
      <c r="C32" s="5">
        <v>1.2999999999999999E-2</v>
      </c>
      <c r="D32" s="115"/>
      <c r="E32" s="115"/>
      <c r="F32" s="115"/>
      <c r="G32" s="115"/>
      <c r="H32" s="115"/>
      <c r="I32" s="115"/>
      <c r="J32" s="115"/>
      <c r="K32" s="115"/>
      <c r="L32" s="115"/>
      <c r="M32" s="116"/>
      <c r="N32" s="29"/>
      <c r="T32" s="30"/>
    </row>
    <row r="33" spans="2:20" ht="16.5" thickBot="1" x14ac:dyDescent="0.3">
      <c r="B33" s="54">
        <v>100</v>
      </c>
      <c r="C33" s="55">
        <v>0.01</v>
      </c>
      <c r="D33" s="117"/>
      <c r="E33" s="117"/>
      <c r="F33" s="117"/>
      <c r="G33" s="117"/>
      <c r="H33" s="117"/>
      <c r="I33" s="117"/>
      <c r="J33" s="117"/>
      <c r="K33" s="117"/>
      <c r="L33" s="117"/>
      <c r="M33" s="118"/>
      <c r="N33" s="31"/>
      <c r="O33" s="24"/>
      <c r="P33" s="24"/>
      <c r="Q33" s="24"/>
      <c r="R33" s="24"/>
      <c r="S33" s="24"/>
      <c r="T33" s="32"/>
    </row>
    <row r="34" spans="2:20" x14ac:dyDescent="0.2">
      <c r="D34" s="23"/>
      <c r="E34" s="23"/>
      <c r="F34" s="23"/>
      <c r="G34" s="23"/>
      <c r="H34" s="23"/>
      <c r="I34" s="23"/>
      <c r="J34" s="23"/>
      <c r="K34" s="23"/>
      <c r="L34" s="23"/>
      <c r="M34" s="23"/>
    </row>
    <row r="35" spans="2:20" ht="26.25" outlineLevel="1" x14ac:dyDescent="0.4">
      <c r="B35" s="1" t="s">
        <v>85</v>
      </c>
      <c r="D35" s="23"/>
      <c r="E35" s="23"/>
      <c r="F35" s="23"/>
      <c r="G35" s="23"/>
      <c r="H35" s="23"/>
      <c r="I35" s="23"/>
      <c r="J35" s="23"/>
      <c r="K35" s="23"/>
      <c r="L35" s="23"/>
      <c r="M35" s="23"/>
    </row>
    <row r="36" spans="2:20" ht="16.5" outlineLevel="1" thickBot="1" x14ac:dyDescent="0.3">
      <c r="B36" s="5" t="s">
        <v>86</v>
      </c>
      <c r="D36" s="23"/>
      <c r="E36" s="23"/>
      <c r="F36" s="23"/>
      <c r="G36" s="23"/>
      <c r="H36" s="23"/>
      <c r="I36" s="23"/>
      <c r="J36" s="23"/>
      <c r="K36" s="23"/>
      <c r="L36" s="23"/>
      <c r="M36" s="23"/>
    </row>
    <row r="37" spans="2:20" ht="15.75" outlineLevel="1" x14ac:dyDescent="0.25">
      <c r="B37" s="44"/>
      <c r="C37" s="45" t="s">
        <v>72</v>
      </c>
      <c r="D37" s="46">
        <v>0.16666666666666666</v>
      </c>
      <c r="E37" s="46">
        <v>0.33333333333333331</v>
      </c>
      <c r="F37" s="46">
        <v>0.5</v>
      </c>
      <c r="G37" s="46">
        <v>1</v>
      </c>
      <c r="H37" s="46">
        <v>2</v>
      </c>
      <c r="I37" s="46">
        <v>6</v>
      </c>
      <c r="J37" s="46">
        <v>12</v>
      </c>
      <c r="K37" s="46">
        <v>24</v>
      </c>
      <c r="L37" s="46">
        <v>48</v>
      </c>
      <c r="M37" s="47">
        <v>72</v>
      </c>
      <c r="N37" s="25"/>
      <c r="O37" s="26"/>
      <c r="P37" s="26"/>
      <c r="Q37" s="26"/>
      <c r="R37" s="26"/>
      <c r="S37" s="26"/>
      <c r="T37" s="27"/>
    </row>
    <row r="38" spans="2:20" ht="15.75" outlineLevel="1" x14ac:dyDescent="0.25">
      <c r="B38" s="48" t="s">
        <v>73</v>
      </c>
      <c r="C38" s="5" t="s">
        <v>74</v>
      </c>
      <c r="D38" s="49" t="s">
        <v>75</v>
      </c>
      <c r="E38" s="49" t="s">
        <v>76</v>
      </c>
      <c r="F38" s="49" t="s">
        <v>77</v>
      </c>
      <c r="G38" s="49" t="s">
        <v>78</v>
      </c>
      <c r="H38" s="49" t="s">
        <v>79</v>
      </c>
      <c r="I38" s="49" t="s">
        <v>80</v>
      </c>
      <c r="J38" s="49" t="s">
        <v>81</v>
      </c>
      <c r="K38" s="49" t="s">
        <v>82</v>
      </c>
      <c r="L38" s="49" t="s">
        <v>83</v>
      </c>
      <c r="M38" s="50" t="s">
        <v>84</v>
      </c>
      <c r="N38" s="29"/>
      <c r="T38" s="30"/>
    </row>
    <row r="39" spans="2:20" ht="15.75" outlineLevel="1" x14ac:dyDescent="0.25">
      <c r="B39" s="51">
        <v>1.58</v>
      </c>
      <c r="C39" s="5">
        <v>0.63300000000000001</v>
      </c>
      <c r="D39" s="58">
        <f t="shared" ref="D39:M39" si="0">D23*$G$13</f>
        <v>0</v>
      </c>
      <c r="E39" s="58">
        <f t="shared" si="0"/>
        <v>0</v>
      </c>
      <c r="F39" s="58">
        <f t="shared" si="0"/>
        <v>0</v>
      </c>
      <c r="G39" s="58">
        <f t="shared" si="0"/>
        <v>0</v>
      </c>
      <c r="H39" s="58">
        <f t="shared" si="0"/>
        <v>0</v>
      </c>
      <c r="I39" s="58">
        <f t="shared" si="0"/>
        <v>0</v>
      </c>
      <c r="J39" s="58">
        <f t="shared" si="0"/>
        <v>0</v>
      </c>
      <c r="K39" s="58">
        <f t="shared" si="0"/>
        <v>0</v>
      </c>
      <c r="L39" s="58">
        <f t="shared" si="0"/>
        <v>0</v>
      </c>
      <c r="M39" s="59">
        <f t="shared" si="0"/>
        <v>0</v>
      </c>
      <c r="N39" s="29"/>
      <c r="T39" s="30"/>
    </row>
    <row r="40" spans="2:20" ht="15.75" outlineLevel="1" x14ac:dyDescent="0.25">
      <c r="B40" s="51">
        <v>2</v>
      </c>
      <c r="C40" s="5">
        <v>0.5</v>
      </c>
      <c r="D40" s="58">
        <f t="shared" ref="D40:M40" si="1">D24*$G$13</f>
        <v>0</v>
      </c>
      <c r="E40" s="58">
        <f t="shared" si="1"/>
        <v>0</v>
      </c>
      <c r="F40" s="58">
        <f t="shared" si="1"/>
        <v>0</v>
      </c>
      <c r="G40" s="58">
        <f t="shared" si="1"/>
        <v>0</v>
      </c>
      <c r="H40" s="58">
        <f t="shared" si="1"/>
        <v>0</v>
      </c>
      <c r="I40" s="58">
        <f t="shared" si="1"/>
        <v>0</v>
      </c>
      <c r="J40" s="58">
        <f t="shared" si="1"/>
        <v>0</v>
      </c>
      <c r="K40" s="58">
        <f t="shared" si="1"/>
        <v>0</v>
      </c>
      <c r="L40" s="58">
        <f t="shared" si="1"/>
        <v>0</v>
      </c>
      <c r="M40" s="59">
        <f t="shared" si="1"/>
        <v>0</v>
      </c>
      <c r="N40" s="29"/>
      <c r="T40" s="30"/>
    </row>
    <row r="41" spans="2:20" ht="15.75" outlineLevel="1" x14ac:dyDescent="0.25">
      <c r="B41" s="51">
        <v>5</v>
      </c>
      <c r="C41" s="5">
        <v>0.2</v>
      </c>
      <c r="D41" s="58">
        <f t="shared" ref="D41:M41" si="2">D25*$G$13</f>
        <v>0</v>
      </c>
      <c r="E41" s="58">
        <f t="shared" si="2"/>
        <v>0</v>
      </c>
      <c r="F41" s="58">
        <f t="shared" si="2"/>
        <v>0</v>
      </c>
      <c r="G41" s="58">
        <f t="shared" si="2"/>
        <v>0</v>
      </c>
      <c r="H41" s="58">
        <f t="shared" si="2"/>
        <v>0</v>
      </c>
      <c r="I41" s="58">
        <f t="shared" si="2"/>
        <v>0</v>
      </c>
      <c r="J41" s="58">
        <f t="shared" si="2"/>
        <v>0</v>
      </c>
      <c r="K41" s="58">
        <f t="shared" si="2"/>
        <v>0</v>
      </c>
      <c r="L41" s="58">
        <f t="shared" si="2"/>
        <v>0</v>
      </c>
      <c r="M41" s="59">
        <f t="shared" si="2"/>
        <v>0</v>
      </c>
      <c r="N41" s="29"/>
      <c r="T41" s="30"/>
    </row>
    <row r="42" spans="2:20" ht="15.75" outlineLevel="1" x14ac:dyDescent="0.25">
      <c r="B42" s="51">
        <v>10</v>
      </c>
      <c r="C42" s="5">
        <v>0.1</v>
      </c>
      <c r="D42" s="58">
        <f t="shared" ref="D42:M42" si="3">D26*$G$13</f>
        <v>0</v>
      </c>
      <c r="E42" s="58">
        <f t="shared" si="3"/>
        <v>0</v>
      </c>
      <c r="F42" s="58">
        <f t="shared" si="3"/>
        <v>0</v>
      </c>
      <c r="G42" s="58">
        <f t="shared" si="3"/>
        <v>0</v>
      </c>
      <c r="H42" s="58">
        <f t="shared" si="3"/>
        <v>0</v>
      </c>
      <c r="I42" s="58">
        <f t="shared" si="3"/>
        <v>0</v>
      </c>
      <c r="J42" s="58">
        <f t="shared" si="3"/>
        <v>0</v>
      </c>
      <c r="K42" s="58">
        <f t="shared" si="3"/>
        <v>0</v>
      </c>
      <c r="L42" s="58">
        <f t="shared" si="3"/>
        <v>0</v>
      </c>
      <c r="M42" s="59">
        <f t="shared" si="3"/>
        <v>0</v>
      </c>
      <c r="N42" s="29"/>
      <c r="T42" s="30"/>
    </row>
    <row r="43" spans="2:20" ht="15.75" outlineLevel="1" x14ac:dyDescent="0.25">
      <c r="B43" s="51">
        <v>20</v>
      </c>
      <c r="C43" s="5">
        <v>0.05</v>
      </c>
      <c r="D43" s="58">
        <f t="shared" ref="D43:M43" si="4">D27*$G$13</f>
        <v>0</v>
      </c>
      <c r="E43" s="58">
        <f t="shared" si="4"/>
        <v>0</v>
      </c>
      <c r="F43" s="58">
        <f t="shared" si="4"/>
        <v>0</v>
      </c>
      <c r="G43" s="58">
        <f t="shared" si="4"/>
        <v>0</v>
      </c>
      <c r="H43" s="58">
        <f t="shared" si="4"/>
        <v>0</v>
      </c>
      <c r="I43" s="58">
        <f t="shared" si="4"/>
        <v>0</v>
      </c>
      <c r="J43" s="58">
        <f t="shared" si="4"/>
        <v>0</v>
      </c>
      <c r="K43" s="58">
        <f t="shared" si="4"/>
        <v>0</v>
      </c>
      <c r="L43" s="58">
        <f t="shared" si="4"/>
        <v>0</v>
      </c>
      <c r="M43" s="59">
        <f t="shared" si="4"/>
        <v>0</v>
      </c>
      <c r="N43" s="29"/>
      <c r="T43" s="30"/>
    </row>
    <row r="44" spans="2:20" ht="15.75" outlineLevel="1" x14ac:dyDescent="0.25">
      <c r="B44" s="51">
        <v>30</v>
      </c>
      <c r="C44" s="5">
        <v>3.3000000000000002E-2</v>
      </c>
      <c r="D44" s="58">
        <f t="shared" ref="D44:M44" si="5">D28*$G$13</f>
        <v>0</v>
      </c>
      <c r="E44" s="58">
        <f t="shared" si="5"/>
        <v>0</v>
      </c>
      <c r="F44" s="58">
        <f t="shared" si="5"/>
        <v>0</v>
      </c>
      <c r="G44" s="58">
        <f t="shared" si="5"/>
        <v>0</v>
      </c>
      <c r="H44" s="58">
        <f t="shared" si="5"/>
        <v>0</v>
      </c>
      <c r="I44" s="58">
        <f t="shared" si="5"/>
        <v>0</v>
      </c>
      <c r="J44" s="58">
        <f t="shared" si="5"/>
        <v>0</v>
      </c>
      <c r="K44" s="58">
        <f t="shared" si="5"/>
        <v>0</v>
      </c>
      <c r="L44" s="58">
        <f t="shared" si="5"/>
        <v>0</v>
      </c>
      <c r="M44" s="59">
        <f t="shared" si="5"/>
        <v>0</v>
      </c>
      <c r="N44" s="29"/>
      <c r="T44" s="30"/>
    </row>
    <row r="45" spans="2:20" ht="15.75" outlineLevel="1" x14ac:dyDescent="0.25">
      <c r="B45" s="51">
        <v>40</v>
      </c>
      <c r="C45" s="5">
        <v>2.5000000000000001E-2</v>
      </c>
      <c r="D45" s="58">
        <f t="shared" ref="D45:M45" si="6">D29*$G$13</f>
        <v>0</v>
      </c>
      <c r="E45" s="58">
        <f t="shared" si="6"/>
        <v>0</v>
      </c>
      <c r="F45" s="58">
        <f t="shared" si="6"/>
        <v>0</v>
      </c>
      <c r="G45" s="58">
        <f t="shared" si="6"/>
        <v>0</v>
      </c>
      <c r="H45" s="58">
        <f t="shared" si="6"/>
        <v>0</v>
      </c>
      <c r="I45" s="58">
        <f t="shared" si="6"/>
        <v>0</v>
      </c>
      <c r="J45" s="58">
        <f t="shared" si="6"/>
        <v>0</v>
      </c>
      <c r="K45" s="58">
        <f t="shared" si="6"/>
        <v>0</v>
      </c>
      <c r="L45" s="58">
        <f t="shared" si="6"/>
        <v>0</v>
      </c>
      <c r="M45" s="59">
        <f t="shared" si="6"/>
        <v>0</v>
      </c>
      <c r="N45" s="29"/>
      <c r="T45" s="30"/>
    </row>
    <row r="46" spans="2:20" ht="15.75" outlineLevel="1" x14ac:dyDescent="0.25">
      <c r="B46" s="51">
        <v>50</v>
      </c>
      <c r="C46" s="5">
        <v>0.02</v>
      </c>
      <c r="D46" s="58">
        <f t="shared" ref="D46:M46" si="7">D30*$G$13</f>
        <v>0</v>
      </c>
      <c r="E46" s="58">
        <f t="shared" si="7"/>
        <v>0</v>
      </c>
      <c r="F46" s="58">
        <f t="shared" si="7"/>
        <v>0</v>
      </c>
      <c r="G46" s="58">
        <f t="shared" si="7"/>
        <v>0</v>
      </c>
      <c r="H46" s="58">
        <f t="shared" si="7"/>
        <v>0</v>
      </c>
      <c r="I46" s="58">
        <f t="shared" si="7"/>
        <v>0</v>
      </c>
      <c r="J46" s="58">
        <f t="shared" si="7"/>
        <v>0</v>
      </c>
      <c r="K46" s="58">
        <f t="shared" si="7"/>
        <v>0</v>
      </c>
      <c r="L46" s="58">
        <f t="shared" si="7"/>
        <v>0</v>
      </c>
      <c r="M46" s="59">
        <f t="shared" si="7"/>
        <v>0</v>
      </c>
      <c r="N46" s="29"/>
      <c r="T46" s="30"/>
    </row>
    <row r="47" spans="2:20" ht="15.75" outlineLevel="1" x14ac:dyDescent="0.25">
      <c r="B47" s="51">
        <v>60</v>
      </c>
      <c r="C47" s="5">
        <v>1.7000000000000001E-2</v>
      </c>
      <c r="D47" s="58">
        <f t="shared" ref="D47:M47" si="8">D31*$G$13</f>
        <v>0</v>
      </c>
      <c r="E47" s="58">
        <f t="shared" si="8"/>
        <v>0</v>
      </c>
      <c r="F47" s="58">
        <f t="shared" si="8"/>
        <v>0</v>
      </c>
      <c r="G47" s="58">
        <f t="shared" si="8"/>
        <v>0</v>
      </c>
      <c r="H47" s="58">
        <f t="shared" si="8"/>
        <v>0</v>
      </c>
      <c r="I47" s="58">
        <f t="shared" si="8"/>
        <v>0</v>
      </c>
      <c r="J47" s="58">
        <f t="shared" si="8"/>
        <v>0</v>
      </c>
      <c r="K47" s="58">
        <f t="shared" si="8"/>
        <v>0</v>
      </c>
      <c r="L47" s="58">
        <f t="shared" si="8"/>
        <v>0</v>
      </c>
      <c r="M47" s="59">
        <f t="shared" si="8"/>
        <v>0</v>
      </c>
      <c r="N47" s="29"/>
      <c r="T47" s="30"/>
    </row>
    <row r="48" spans="2:20" ht="15.75" outlineLevel="1" x14ac:dyDescent="0.25">
      <c r="B48" s="51">
        <v>80</v>
      </c>
      <c r="C48" s="5">
        <v>1.2999999999999999E-2</v>
      </c>
      <c r="D48" s="58">
        <f t="shared" ref="D48:M48" si="9">D32*$G$13</f>
        <v>0</v>
      </c>
      <c r="E48" s="58">
        <f t="shared" si="9"/>
        <v>0</v>
      </c>
      <c r="F48" s="58">
        <f t="shared" si="9"/>
        <v>0</v>
      </c>
      <c r="G48" s="58">
        <f t="shared" si="9"/>
        <v>0</v>
      </c>
      <c r="H48" s="58">
        <f t="shared" si="9"/>
        <v>0</v>
      </c>
      <c r="I48" s="58">
        <f t="shared" si="9"/>
        <v>0</v>
      </c>
      <c r="J48" s="58">
        <f t="shared" si="9"/>
        <v>0</v>
      </c>
      <c r="K48" s="58">
        <f t="shared" si="9"/>
        <v>0</v>
      </c>
      <c r="L48" s="58">
        <f t="shared" si="9"/>
        <v>0</v>
      </c>
      <c r="M48" s="59">
        <f t="shared" si="9"/>
        <v>0</v>
      </c>
      <c r="N48" s="29"/>
      <c r="T48" s="30"/>
    </row>
    <row r="49" spans="2:20" ht="16.5" outlineLevel="1" thickBot="1" x14ac:dyDescent="0.3">
      <c r="B49" s="54">
        <v>100</v>
      </c>
      <c r="C49" s="55">
        <v>0.01</v>
      </c>
      <c r="D49" s="60">
        <f t="shared" ref="D49:M49" si="10">D33*$G$13</f>
        <v>0</v>
      </c>
      <c r="E49" s="60">
        <f t="shared" si="10"/>
        <v>0</v>
      </c>
      <c r="F49" s="60">
        <f t="shared" si="10"/>
        <v>0</v>
      </c>
      <c r="G49" s="60">
        <f t="shared" si="10"/>
        <v>0</v>
      </c>
      <c r="H49" s="60">
        <f t="shared" si="10"/>
        <v>0</v>
      </c>
      <c r="I49" s="60">
        <f t="shared" si="10"/>
        <v>0</v>
      </c>
      <c r="J49" s="60">
        <f t="shared" si="10"/>
        <v>0</v>
      </c>
      <c r="K49" s="60">
        <f t="shared" si="10"/>
        <v>0</v>
      </c>
      <c r="L49" s="60">
        <f t="shared" si="10"/>
        <v>0</v>
      </c>
      <c r="M49" s="61">
        <f t="shared" si="10"/>
        <v>0</v>
      </c>
      <c r="N49" s="31"/>
      <c r="O49" s="24"/>
      <c r="P49" s="24"/>
      <c r="Q49" s="24"/>
      <c r="R49" s="24"/>
      <c r="S49" s="24"/>
      <c r="T49" s="32"/>
    </row>
    <row r="50" spans="2:20" outlineLevel="1" x14ac:dyDescent="0.2">
      <c r="D50" s="33"/>
      <c r="E50" s="33"/>
      <c r="F50" s="33"/>
      <c r="G50" s="33"/>
      <c r="H50" s="33"/>
      <c r="I50" s="33"/>
      <c r="J50" s="33"/>
      <c r="K50" s="33"/>
      <c r="L50" s="33"/>
      <c r="M50" s="33"/>
    </row>
    <row r="51" spans="2:20" ht="16.5" outlineLevel="1" thickBot="1" x14ac:dyDescent="0.3">
      <c r="B51" s="5" t="s">
        <v>87</v>
      </c>
      <c r="D51" s="23"/>
      <c r="E51" s="23"/>
      <c r="F51" s="23"/>
      <c r="G51" s="23"/>
      <c r="H51" s="23"/>
      <c r="I51" s="23"/>
      <c r="J51" s="23"/>
      <c r="K51" s="23"/>
      <c r="L51" s="23"/>
      <c r="M51" s="23"/>
    </row>
    <row r="52" spans="2:20" ht="15.75" outlineLevel="1" x14ac:dyDescent="0.25">
      <c r="B52" s="44"/>
      <c r="C52" s="45" t="s">
        <v>72</v>
      </c>
      <c r="D52" s="46">
        <v>0.16666666666666666</v>
      </c>
      <c r="E52" s="46">
        <v>0.33333333333333331</v>
      </c>
      <c r="F52" s="46">
        <v>0.5</v>
      </c>
      <c r="G52" s="46">
        <v>1</v>
      </c>
      <c r="H52" s="46">
        <v>2</v>
      </c>
      <c r="I52" s="46">
        <v>6</v>
      </c>
      <c r="J52" s="46">
        <v>12</v>
      </c>
      <c r="K52" s="46">
        <v>24</v>
      </c>
      <c r="L52" s="46">
        <v>48</v>
      </c>
      <c r="M52" s="47">
        <v>72</v>
      </c>
      <c r="N52" s="26"/>
      <c r="O52" s="26"/>
      <c r="P52" s="26"/>
      <c r="Q52" s="26"/>
      <c r="R52" s="26"/>
      <c r="S52" s="26"/>
      <c r="T52" s="27"/>
    </row>
    <row r="53" spans="2:20" ht="15.75" outlineLevel="1" x14ac:dyDescent="0.25">
      <c r="B53" s="48" t="s">
        <v>73</v>
      </c>
      <c r="C53" s="5" t="s">
        <v>74</v>
      </c>
      <c r="D53" s="49" t="s">
        <v>75</v>
      </c>
      <c r="E53" s="49" t="s">
        <v>76</v>
      </c>
      <c r="F53" s="49" t="s">
        <v>77</v>
      </c>
      <c r="G53" s="49" t="s">
        <v>78</v>
      </c>
      <c r="H53" s="49" t="s">
        <v>79</v>
      </c>
      <c r="I53" s="49" t="s">
        <v>80</v>
      </c>
      <c r="J53" s="49" t="s">
        <v>81</v>
      </c>
      <c r="K53" s="49" t="s">
        <v>82</v>
      </c>
      <c r="L53" s="49" t="s">
        <v>83</v>
      </c>
      <c r="M53" s="50" t="s">
        <v>84</v>
      </c>
      <c r="T53" s="30"/>
    </row>
    <row r="54" spans="2:20" ht="15.75" outlineLevel="1" x14ac:dyDescent="0.25">
      <c r="B54" s="51">
        <v>1.58</v>
      </c>
      <c r="C54" s="5">
        <v>0.63300000000000001</v>
      </c>
      <c r="D54" s="62" t="str">
        <f>IF(D39-$G$15-$G$16&lt;=0, "", D39-$G$15-$G$16)</f>
        <v/>
      </c>
      <c r="E54" s="62" t="str">
        <f t="shared" ref="E54:M54" si="11">IF(E39-$G$15-$G$16&lt;=0, "", E39-$G$15-$G$16)</f>
        <v/>
      </c>
      <c r="F54" s="62" t="str">
        <f t="shared" si="11"/>
        <v/>
      </c>
      <c r="G54" s="62" t="str">
        <f t="shared" si="11"/>
        <v/>
      </c>
      <c r="H54" s="62" t="str">
        <f t="shared" si="11"/>
        <v/>
      </c>
      <c r="I54" s="62" t="str">
        <f t="shared" si="11"/>
        <v/>
      </c>
      <c r="J54" s="62" t="str">
        <f t="shared" si="11"/>
        <v/>
      </c>
      <c r="K54" s="62" t="str">
        <f t="shared" si="11"/>
        <v/>
      </c>
      <c r="L54" s="62" t="str">
        <f t="shared" si="11"/>
        <v/>
      </c>
      <c r="M54" s="66" t="str">
        <f t="shared" si="11"/>
        <v/>
      </c>
      <c r="T54" s="30"/>
    </row>
    <row r="55" spans="2:20" ht="15.75" outlineLevel="1" x14ac:dyDescent="0.25">
      <c r="B55" s="51">
        <v>2</v>
      </c>
      <c r="C55" s="5">
        <v>0.5</v>
      </c>
      <c r="D55" s="62" t="str">
        <f t="shared" ref="D55:M55" si="12">IF(D40-$G$15-$G$16&lt;=0, "", D40-$G$15-$G$16)</f>
        <v/>
      </c>
      <c r="E55" s="62" t="str">
        <f t="shared" si="12"/>
        <v/>
      </c>
      <c r="F55" s="62" t="str">
        <f t="shared" si="12"/>
        <v/>
      </c>
      <c r="G55" s="62" t="str">
        <f t="shared" si="12"/>
        <v/>
      </c>
      <c r="H55" s="62" t="str">
        <f t="shared" si="12"/>
        <v/>
      </c>
      <c r="I55" s="62" t="str">
        <f t="shared" si="12"/>
        <v/>
      </c>
      <c r="J55" s="62" t="str">
        <f t="shared" si="12"/>
        <v/>
      </c>
      <c r="K55" s="62" t="str">
        <f t="shared" si="12"/>
        <v/>
      </c>
      <c r="L55" s="62" t="str">
        <f t="shared" si="12"/>
        <v/>
      </c>
      <c r="M55" s="66" t="str">
        <f t="shared" si="12"/>
        <v/>
      </c>
      <c r="T55" s="30"/>
    </row>
    <row r="56" spans="2:20" ht="15.75" outlineLevel="1" x14ac:dyDescent="0.25">
      <c r="B56" s="51">
        <v>5</v>
      </c>
      <c r="C56" s="5">
        <v>0.2</v>
      </c>
      <c r="D56" s="62" t="str">
        <f t="shared" ref="D56:M56" si="13">IF(D41-$G$15-$G$16&lt;=0, "", D41-$G$15-$G$16)</f>
        <v/>
      </c>
      <c r="E56" s="62" t="str">
        <f t="shared" si="13"/>
        <v/>
      </c>
      <c r="F56" s="62" t="str">
        <f t="shared" si="13"/>
        <v/>
      </c>
      <c r="G56" s="62" t="str">
        <f t="shared" si="13"/>
        <v/>
      </c>
      <c r="H56" s="62" t="str">
        <f t="shared" si="13"/>
        <v/>
      </c>
      <c r="I56" s="62" t="str">
        <f t="shared" si="13"/>
        <v/>
      </c>
      <c r="J56" s="62" t="str">
        <f t="shared" si="13"/>
        <v/>
      </c>
      <c r="K56" s="62" t="str">
        <f t="shared" si="13"/>
        <v/>
      </c>
      <c r="L56" s="62" t="str">
        <f t="shared" si="13"/>
        <v/>
      </c>
      <c r="M56" s="66" t="str">
        <f t="shared" si="13"/>
        <v/>
      </c>
      <c r="T56" s="30"/>
    </row>
    <row r="57" spans="2:20" ht="15.75" outlineLevel="1" x14ac:dyDescent="0.25">
      <c r="B57" s="51">
        <v>10</v>
      </c>
      <c r="C57" s="5">
        <v>0.1</v>
      </c>
      <c r="D57" s="62" t="str">
        <f t="shared" ref="D57:M57" si="14">IF(D42-$G$15-$G$16&lt;=0, "", D42-$G$15-$G$16)</f>
        <v/>
      </c>
      <c r="E57" s="62" t="str">
        <f t="shared" si="14"/>
        <v/>
      </c>
      <c r="F57" s="62" t="str">
        <f t="shared" si="14"/>
        <v/>
      </c>
      <c r="G57" s="62" t="str">
        <f t="shared" si="14"/>
        <v/>
      </c>
      <c r="H57" s="62" t="str">
        <f t="shared" si="14"/>
        <v/>
      </c>
      <c r="I57" s="62" t="str">
        <f t="shared" si="14"/>
        <v/>
      </c>
      <c r="J57" s="62" t="str">
        <f t="shared" si="14"/>
        <v/>
      </c>
      <c r="K57" s="62" t="str">
        <f t="shared" si="14"/>
        <v/>
      </c>
      <c r="L57" s="62" t="str">
        <f t="shared" si="14"/>
        <v/>
      </c>
      <c r="M57" s="66" t="str">
        <f t="shared" si="14"/>
        <v/>
      </c>
      <c r="T57" s="30"/>
    </row>
    <row r="58" spans="2:20" ht="15.75" outlineLevel="1" x14ac:dyDescent="0.25">
      <c r="B58" s="51">
        <v>20</v>
      </c>
      <c r="C58" s="5">
        <v>0.05</v>
      </c>
      <c r="D58" s="62" t="str">
        <f t="shared" ref="D58:M58" si="15">IF(D43-$G$15-$G$16&lt;=0, "", D43-$G$15-$G$16)</f>
        <v/>
      </c>
      <c r="E58" s="62" t="str">
        <f t="shared" si="15"/>
        <v/>
      </c>
      <c r="F58" s="62" t="str">
        <f t="shared" si="15"/>
        <v/>
      </c>
      <c r="G58" s="62" t="str">
        <f t="shared" si="15"/>
        <v/>
      </c>
      <c r="H58" s="62" t="str">
        <f t="shared" si="15"/>
        <v/>
      </c>
      <c r="I58" s="62" t="str">
        <f t="shared" si="15"/>
        <v/>
      </c>
      <c r="J58" s="62" t="str">
        <f t="shared" si="15"/>
        <v/>
      </c>
      <c r="K58" s="62" t="str">
        <f t="shared" si="15"/>
        <v/>
      </c>
      <c r="L58" s="62" t="str">
        <f t="shared" si="15"/>
        <v/>
      </c>
      <c r="M58" s="66" t="str">
        <f t="shared" si="15"/>
        <v/>
      </c>
      <c r="T58" s="30"/>
    </row>
    <row r="59" spans="2:20" ht="15.75" outlineLevel="1" x14ac:dyDescent="0.25">
      <c r="B59" s="51">
        <v>30</v>
      </c>
      <c r="C59" s="5">
        <v>3.3000000000000002E-2</v>
      </c>
      <c r="D59" s="62" t="str">
        <f t="shared" ref="D59:M59" si="16">IF(D44-$G$15-$G$16&lt;=0, "", D44-$G$15-$G$16)</f>
        <v/>
      </c>
      <c r="E59" s="62" t="str">
        <f t="shared" si="16"/>
        <v/>
      </c>
      <c r="F59" s="62" t="str">
        <f t="shared" si="16"/>
        <v/>
      </c>
      <c r="G59" s="62" t="str">
        <f t="shared" si="16"/>
        <v/>
      </c>
      <c r="H59" s="62" t="str">
        <f t="shared" si="16"/>
        <v/>
      </c>
      <c r="I59" s="62" t="str">
        <f t="shared" si="16"/>
        <v/>
      </c>
      <c r="J59" s="62" t="str">
        <f t="shared" si="16"/>
        <v/>
      </c>
      <c r="K59" s="62" t="str">
        <f t="shared" si="16"/>
        <v/>
      </c>
      <c r="L59" s="62" t="str">
        <f t="shared" si="16"/>
        <v/>
      </c>
      <c r="M59" s="66" t="str">
        <f t="shared" si="16"/>
        <v/>
      </c>
      <c r="N59"/>
      <c r="T59" s="30"/>
    </row>
    <row r="60" spans="2:20" ht="15.75" outlineLevel="1" x14ac:dyDescent="0.25">
      <c r="B60" s="51">
        <v>40</v>
      </c>
      <c r="C60" s="5">
        <v>2.5000000000000001E-2</v>
      </c>
      <c r="D60" s="62" t="str">
        <f t="shared" ref="D60:M60" si="17">IF(D45-$G$15-$G$16&lt;=0, "", D45-$G$15-$G$16)</f>
        <v/>
      </c>
      <c r="E60" s="62" t="str">
        <f t="shared" si="17"/>
        <v/>
      </c>
      <c r="F60" s="62" t="str">
        <f t="shared" si="17"/>
        <v/>
      </c>
      <c r="G60" s="62" t="str">
        <f t="shared" si="17"/>
        <v/>
      </c>
      <c r="H60" s="62" t="str">
        <f t="shared" si="17"/>
        <v/>
      </c>
      <c r="I60" s="62" t="str">
        <f t="shared" si="17"/>
        <v/>
      </c>
      <c r="J60" s="62" t="str">
        <f t="shared" si="17"/>
        <v/>
      </c>
      <c r="K60" s="62" t="str">
        <f t="shared" si="17"/>
        <v/>
      </c>
      <c r="L60" s="62" t="str">
        <f t="shared" si="17"/>
        <v/>
      </c>
      <c r="M60" s="66" t="str">
        <f t="shared" si="17"/>
        <v/>
      </c>
      <c r="T60" s="30"/>
    </row>
    <row r="61" spans="2:20" ht="15.75" outlineLevel="1" x14ac:dyDescent="0.25">
      <c r="B61" s="51">
        <v>50</v>
      </c>
      <c r="C61" s="5">
        <v>0.02</v>
      </c>
      <c r="D61" s="62" t="str">
        <f t="shared" ref="D61:M61" si="18">IF(D46-$G$15-$G$16&lt;=0, "", D46-$G$15-$G$16)</f>
        <v/>
      </c>
      <c r="E61" s="62" t="str">
        <f t="shared" si="18"/>
        <v/>
      </c>
      <c r="F61" s="62" t="str">
        <f t="shared" si="18"/>
        <v/>
      </c>
      <c r="G61" s="62" t="str">
        <f t="shared" si="18"/>
        <v/>
      </c>
      <c r="H61" s="62" t="str">
        <f t="shared" si="18"/>
        <v/>
      </c>
      <c r="I61" s="62" t="str">
        <f t="shared" si="18"/>
        <v/>
      </c>
      <c r="J61" s="62" t="str">
        <f t="shared" si="18"/>
        <v/>
      </c>
      <c r="K61" s="62" t="str">
        <f t="shared" si="18"/>
        <v/>
      </c>
      <c r="L61" s="62" t="str">
        <f t="shared" si="18"/>
        <v/>
      </c>
      <c r="M61" s="66" t="str">
        <f t="shared" si="18"/>
        <v/>
      </c>
      <c r="T61" s="30"/>
    </row>
    <row r="62" spans="2:20" ht="15.75" outlineLevel="1" x14ac:dyDescent="0.25">
      <c r="B62" s="51">
        <v>60</v>
      </c>
      <c r="C62" s="5">
        <v>1.7000000000000001E-2</v>
      </c>
      <c r="D62" s="62" t="str">
        <f t="shared" ref="D62:M62" si="19">IF(D47-$G$15-$G$16&lt;=0, "", D47-$G$15-$G$16)</f>
        <v/>
      </c>
      <c r="E62" s="62" t="str">
        <f t="shared" si="19"/>
        <v/>
      </c>
      <c r="F62" s="62" t="str">
        <f t="shared" si="19"/>
        <v/>
      </c>
      <c r="G62" s="62" t="str">
        <f t="shared" si="19"/>
        <v/>
      </c>
      <c r="H62" s="62" t="str">
        <f t="shared" si="19"/>
        <v/>
      </c>
      <c r="I62" s="62" t="str">
        <f t="shared" si="19"/>
        <v/>
      </c>
      <c r="J62" s="62" t="str">
        <f t="shared" si="19"/>
        <v/>
      </c>
      <c r="K62" s="62" t="str">
        <f t="shared" si="19"/>
        <v/>
      </c>
      <c r="L62" s="62" t="str">
        <f t="shared" si="19"/>
        <v/>
      </c>
      <c r="M62" s="66" t="str">
        <f t="shared" si="19"/>
        <v/>
      </c>
      <c r="T62" s="30"/>
    </row>
    <row r="63" spans="2:20" ht="15.75" outlineLevel="1" x14ac:dyDescent="0.25">
      <c r="B63" s="51">
        <v>80</v>
      </c>
      <c r="C63" s="5">
        <v>1.2999999999999999E-2</v>
      </c>
      <c r="D63" s="62" t="str">
        <f t="shared" ref="D63:M63" si="20">IF(D48-$G$15-$G$16&lt;=0, "", D48-$G$15-$G$16)</f>
        <v/>
      </c>
      <c r="E63" s="62" t="str">
        <f t="shared" si="20"/>
        <v/>
      </c>
      <c r="F63" s="62" t="str">
        <f t="shared" si="20"/>
        <v/>
      </c>
      <c r="G63" s="62" t="str">
        <f t="shared" si="20"/>
        <v/>
      </c>
      <c r="H63" s="62" t="str">
        <f t="shared" si="20"/>
        <v/>
      </c>
      <c r="I63" s="62" t="str">
        <f t="shared" si="20"/>
        <v/>
      </c>
      <c r="J63" s="62" t="str">
        <f t="shared" si="20"/>
        <v/>
      </c>
      <c r="K63" s="62" t="str">
        <f t="shared" si="20"/>
        <v/>
      </c>
      <c r="L63" s="62" t="str">
        <f t="shared" si="20"/>
        <v/>
      </c>
      <c r="M63" s="66" t="str">
        <f t="shared" si="20"/>
        <v/>
      </c>
      <c r="T63" s="30"/>
    </row>
    <row r="64" spans="2:20" ht="15.75" outlineLevel="1" x14ac:dyDescent="0.25">
      <c r="B64" s="51">
        <v>100</v>
      </c>
      <c r="C64" s="5">
        <v>0.01</v>
      </c>
      <c r="D64" s="62" t="str">
        <f t="shared" ref="D64:M64" si="21">IF(D49-$G$15-$G$16&lt;=0, "", D49-$G$15-$G$16)</f>
        <v/>
      </c>
      <c r="E64" s="62" t="str">
        <f t="shared" si="21"/>
        <v/>
      </c>
      <c r="F64" s="62" t="str">
        <f t="shared" si="21"/>
        <v/>
      </c>
      <c r="G64" s="62" t="str">
        <f t="shared" si="21"/>
        <v/>
      </c>
      <c r="H64" s="62" t="str">
        <f t="shared" si="21"/>
        <v/>
      </c>
      <c r="I64" s="62" t="str">
        <f t="shared" si="21"/>
        <v/>
      </c>
      <c r="J64" s="62" t="str">
        <f t="shared" si="21"/>
        <v/>
      </c>
      <c r="K64" s="62" t="str">
        <f t="shared" si="21"/>
        <v/>
      </c>
      <c r="L64" s="62" t="str">
        <f t="shared" si="21"/>
        <v/>
      </c>
      <c r="M64" s="66" t="str">
        <f t="shared" si="21"/>
        <v/>
      </c>
      <c r="T64" s="30"/>
    </row>
    <row r="65" spans="2:20" ht="15.75" outlineLevel="1" x14ac:dyDescent="0.25">
      <c r="B65" s="51"/>
      <c r="C65" s="5"/>
      <c r="D65" s="69"/>
      <c r="E65" s="69"/>
      <c r="F65" s="69"/>
      <c r="G65" s="69"/>
      <c r="H65" s="69"/>
      <c r="I65" s="69"/>
      <c r="J65" s="69"/>
      <c r="K65" s="69"/>
      <c r="L65" s="69"/>
      <c r="M65" s="63"/>
      <c r="T65" s="30"/>
    </row>
    <row r="66" spans="2:20" ht="16.5" outlineLevel="1" thickBot="1" x14ac:dyDescent="0.3">
      <c r="B66" s="54"/>
      <c r="C66" s="55"/>
      <c r="D66" s="64"/>
      <c r="E66" s="64"/>
      <c r="F66" s="64"/>
      <c r="G66" s="64"/>
      <c r="H66" s="64"/>
      <c r="I66" s="64"/>
      <c r="J66" s="64"/>
      <c r="K66" s="64"/>
      <c r="L66" s="64"/>
      <c r="M66" s="65"/>
      <c r="N66" s="24"/>
      <c r="O66" s="24"/>
      <c r="P66" s="24"/>
      <c r="Q66" s="24"/>
      <c r="R66" s="24"/>
      <c r="S66" s="24"/>
      <c r="T66" s="32"/>
    </row>
    <row r="67" spans="2:20" outlineLevel="1" x14ac:dyDescent="0.2">
      <c r="D67" s="23"/>
      <c r="E67" s="23"/>
      <c r="F67" s="23"/>
      <c r="G67" s="23"/>
      <c r="H67" s="23"/>
      <c r="I67" s="23"/>
      <c r="J67" s="23"/>
      <c r="K67" s="23"/>
      <c r="L67" s="23"/>
      <c r="M67" s="23"/>
    </row>
    <row r="68" spans="2:20" ht="16.5" outlineLevel="1" thickBot="1" x14ac:dyDescent="0.3">
      <c r="B68" s="5" t="s">
        <v>88</v>
      </c>
      <c r="D68" s="23"/>
      <c r="E68" s="23"/>
      <c r="F68" s="23"/>
      <c r="G68" s="23"/>
      <c r="H68" s="23"/>
      <c r="I68" s="23"/>
      <c r="J68" s="23"/>
      <c r="K68" s="23"/>
      <c r="L68" s="23"/>
      <c r="M68" s="23"/>
    </row>
    <row r="69" spans="2:20" ht="15.75" outlineLevel="1" x14ac:dyDescent="0.25">
      <c r="B69" s="44"/>
      <c r="C69" s="45" t="s">
        <v>72</v>
      </c>
      <c r="D69" s="46">
        <v>0.16666666666666666</v>
      </c>
      <c r="E69" s="46">
        <v>0.33333333333333331</v>
      </c>
      <c r="F69" s="46">
        <v>0.5</v>
      </c>
      <c r="G69" s="46">
        <v>1</v>
      </c>
      <c r="H69" s="46">
        <v>2</v>
      </c>
      <c r="I69" s="46">
        <v>6</v>
      </c>
      <c r="J69" s="46">
        <v>12</v>
      </c>
      <c r="K69" s="46">
        <v>24</v>
      </c>
      <c r="L69" s="46">
        <v>48</v>
      </c>
      <c r="M69" s="47">
        <v>72</v>
      </c>
      <c r="N69" s="26"/>
      <c r="O69" s="26"/>
      <c r="P69" s="26"/>
      <c r="Q69" s="26"/>
      <c r="R69" s="26"/>
      <c r="S69" s="26"/>
      <c r="T69" s="27"/>
    </row>
    <row r="70" spans="2:20" ht="15.75" outlineLevel="1" x14ac:dyDescent="0.25">
      <c r="B70" s="48" t="s">
        <v>73</v>
      </c>
      <c r="C70" s="5" t="s">
        <v>74</v>
      </c>
      <c r="D70" s="49" t="s">
        <v>75</v>
      </c>
      <c r="E70" s="49" t="s">
        <v>76</v>
      </c>
      <c r="F70" s="49" t="s">
        <v>77</v>
      </c>
      <c r="G70" s="49" t="s">
        <v>78</v>
      </c>
      <c r="H70" s="49" t="s">
        <v>79</v>
      </c>
      <c r="I70" s="49" t="s">
        <v>80</v>
      </c>
      <c r="J70" s="49" t="s">
        <v>81</v>
      </c>
      <c r="K70" s="49" t="s">
        <v>82</v>
      </c>
      <c r="L70" s="49" t="s">
        <v>83</v>
      </c>
      <c r="M70" s="50" t="s">
        <v>84</v>
      </c>
      <c r="T70" s="30"/>
    </row>
    <row r="71" spans="2:20" ht="15.75" outlineLevel="1" x14ac:dyDescent="0.25">
      <c r="B71" s="51">
        <v>1.58</v>
      </c>
      <c r="C71" s="5">
        <v>0.63300000000000001</v>
      </c>
      <c r="D71" s="62" t="str">
        <f t="shared" ref="D71:M71" si="22">IF(D54="", "", D54/D$69)</f>
        <v/>
      </c>
      <c r="E71" s="62" t="str">
        <f t="shared" si="22"/>
        <v/>
      </c>
      <c r="F71" s="62" t="str">
        <f t="shared" si="22"/>
        <v/>
      </c>
      <c r="G71" s="62" t="str">
        <f t="shared" si="22"/>
        <v/>
      </c>
      <c r="H71" s="62" t="str">
        <f t="shared" si="22"/>
        <v/>
      </c>
      <c r="I71" s="62" t="str">
        <f t="shared" si="22"/>
        <v/>
      </c>
      <c r="J71" s="62" t="str">
        <f t="shared" si="22"/>
        <v/>
      </c>
      <c r="K71" s="62" t="str">
        <f t="shared" si="22"/>
        <v/>
      </c>
      <c r="L71" s="62" t="str">
        <f t="shared" si="22"/>
        <v/>
      </c>
      <c r="M71" s="66" t="str">
        <f t="shared" si="22"/>
        <v/>
      </c>
      <c r="T71" s="30"/>
    </row>
    <row r="72" spans="2:20" ht="15.75" outlineLevel="1" x14ac:dyDescent="0.25">
      <c r="B72" s="51">
        <v>2</v>
      </c>
      <c r="C72" s="5">
        <v>0.5</v>
      </c>
      <c r="D72" s="62" t="str">
        <f t="shared" ref="D72:M72" si="23">IF(D55="", "", D55/D$69)</f>
        <v/>
      </c>
      <c r="E72" s="62" t="str">
        <f t="shared" si="23"/>
        <v/>
      </c>
      <c r="F72" s="62" t="str">
        <f t="shared" si="23"/>
        <v/>
      </c>
      <c r="G72" s="62" t="str">
        <f t="shared" si="23"/>
        <v/>
      </c>
      <c r="H72" s="62" t="str">
        <f t="shared" si="23"/>
        <v/>
      </c>
      <c r="I72" s="62" t="str">
        <f t="shared" si="23"/>
        <v/>
      </c>
      <c r="J72" s="62" t="str">
        <f t="shared" si="23"/>
        <v/>
      </c>
      <c r="K72" s="62" t="str">
        <f t="shared" si="23"/>
        <v/>
      </c>
      <c r="L72" s="62" t="str">
        <f t="shared" si="23"/>
        <v/>
      </c>
      <c r="M72" s="66" t="str">
        <f t="shared" si="23"/>
        <v/>
      </c>
      <c r="T72" s="30"/>
    </row>
    <row r="73" spans="2:20" ht="15.75" outlineLevel="1" x14ac:dyDescent="0.25">
      <c r="B73" s="51">
        <v>5</v>
      </c>
      <c r="C73" s="5">
        <v>0.2</v>
      </c>
      <c r="D73" s="62" t="str">
        <f t="shared" ref="D73:M73" si="24">IF(D56="", "", D56/D$69)</f>
        <v/>
      </c>
      <c r="E73" s="62" t="str">
        <f t="shared" si="24"/>
        <v/>
      </c>
      <c r="F73" s="62" t="str">
        <f t="shared" si="24"/>
        <v/>
      </c>
      <c r="G73" s="62" t="str">
        <f t="shared" si="24"/>
        <v/>
      </c>
      <c r="H73" s="62" t="str">
        <f t="shared" si="24"/>
        <v/>
      </c>
      <c r="I73" s="62" t="str">
        <f t="shared" si="24"/>
        <v/>
      </c>
      <c r="J73" s="62" t="str">
        <f t="shared" si="24"/>
        <v/>
      </c>
      <c r="K73" s="62" t="str">
        <f t="shared" si="24"/>
        <v/>
      </c>
      <c r="L73" s="62" t="str">
        <f t="shared" si="24"/>
        <v/>
      </c>
      <c r="M73" s="66" t="str">
        <f t="shared" si="24"/>
        <v/>
      </c>
      <c r="T73" s="30"/>
    </row>
    <row r="74" spans="2:20" ht="15.75" outlineLevel="1" x14ac:dyDescent="0.25">
      <c r="B74" s="51">
        <v>10</v>
      </c>
      <c r="C74" s="5">
        <v>0.1</v>
      </c>
      <c r="D74" s="62" t="str">
        <f t="shared" ref="D74:M74" si="25">IF(D57="", "", D57/D$69)</f>
        <v/>
      </c>
      <c r="E74" s="62" t="str">
        <f t="shared" si="25"/>
        <v/>
      </c>
      <c r="F74" s="62" t="str">
        <f t="shared" si="25"/>
        <v/>
      </c>
      <c r="G74" s="62" t="str">
        <f t="shared" si="25"/>
        <v/>
      </c>
      <c r="H74" s="62" t="str">
        <f t="shared" si="25"/>
        <v/>
      </c>
      <c r="I74" s="62" t="str">
        <f t="shared" si="25"/>
        <v/>
      </c>
      <c r="J74" s="62" t="str">
        <f t="shared" si="25"/>
        <v/>
      </c>
      <c r="K74" s="62" t="str">
        <f t="shared" si="25"/>
        <v/>
      </c>
      <c r="L74" s="62" t="str">
        <f t="shared" si="25"/>
        <v/>
      </c>
      <c r="M74" s="66" t="str">
        <f t="shared" si="25"/>
        <v/>
      </c>
      <c r="T74" s="30"/>
    </row>
    <row r="75" spans="2:20" ht="15.75" outlineLevel="1" x14ac:dyDescent="0.25">
      <c r="B75" s="51">
        <v>20</v>
      </c>
      <c r="C75" s="5">
        <v>0.05</v>
      </c>
      <c r="D75" s="62" t="str">
        <f t="shared" ref="D75:M75" si="26">IF(D58="", "", D58/D$69)</f>
        <v/>
      </c>
      <c r="E75" s="62" t="str">
        <f t="shared" si="26"/>
        <v/>
      </c>
      <c r="F75" s="62" t="str">
        <f t="shared" si="26"/>
        <v/>
      </c>
      <c r="G75" s="62" t="str">
        <f t="shared" si="26"/>
        <v/>
      </c>
      <c r="H75" s="62" t="str">
        <f t="shared" si="26"/>
        <v/>
      </c>
      <c r="I75" s="62" t="str">
        <f t="shared" si="26"/>
        <v/>
      </c>
      <c r="J75" s="62" t="str">
        <f t="shared" si="26"/>
        <v/>
      </c>
      <c r="K75" s="62" t="str">
        <f t="shared" si="26"/>
        <v/>
      </c>
      <c r="L75" s="62" t="str">
        <f t="shared" si="26"/>
        <v/>
      </c>
      <c r="M75" s="66" t="str">
        <f t="shared" si="26"/>
        <v/>
      </c>
      <c r="T75" s="30"/>
    </row>
    <row r="76" spans="2:20" ht="15.75" outlineLevel="1" x14ac:dyDescent="0.25">
      <c r="B76" s="51">
        <v>30</v>
      </c>
      <c r="C76" s="5">
        <v>3.3000000000000002E-2</v>
      </c>
      <c r="D76" s="62" t="str">
        <f t="shared" ref="D76:M76" si="27">IF(D59="", "", D59/D$69)</f>
        <v/>
      </c>
      <c r="E76" s="62" t="str">
        <f t="shared" si="27"/>
        <v/>
      </c>
      <c r="F76" s="62" t="str">
        <f t="shared" si="27"/>
        <v/>
      </c>
      <c r="G76" s="62" t="str">
        <f t="shared" si="27"/>
        <v/>
      </c>
      <c r="H76" s="62" t="str">
        <f t="shared" si="27"/>
        <v/>
      </c>
      <c r="I76" s="62" t="str">
        <f t="shared" si="27"/>
        <v/>
      </c>
      <c r="J76" s="62" t="str">
        <f t="shared" si="27"/>
        <v/>
      </c>
      <c r="K76" s="62" t="str">
        <f t="shared" si="27"/>
        <v/>
      </c>
      <c r="L76" s="62" t="str">
        <f t="shared" si="27"/>
        <v/>
      </c>
      <c r="M76" s="66" t="str">
        <f t="shared" si="27"/>
        <v/>
      </c>
      <c r="T76" s="30"/>
    </row>
    <row r="77" spans="2:20" ht="15.75" outlineLevel="1" x14ac:dyDescent="0.25">
      <c r="B77" s="51">
        <v>40</v>
      </c>
      <c r="C77" s="5">
        <v>2.5000000000000001E-2</v>
      </c>
      <c r="D77" s="62" t="str">
        <f t="shared" ref="D77:M77" si="28">IF(D60="", "", D60/D$69)</f>
        <v/>
      </c>
      <c r="E77" s="62" t="str">
        <f t="shared" si="28"/>
        <v/>
      </c>
      <c r="F77" s="62" t="str">
        <f t="shared" si="28"/>
        <v/>
      </c>
      <c r="G77" s="62" t="str">
        <f t="shared" si="28"/>
        <v/>
      </c>
      <c r="H77" s="62" t="str">
        <f t="shared" si="28"/>
        <v/>
      </c>
      <c r="I77" s="62" t="str">
        <f t="shared" si="28"/>
        <v/>
      </c>
      <c r="J77" s="62" t="str">
        <f t="shared" si="28"/>
        <v/>
      </c>
      <c r="K77" s="62" t="str">
        <f t="shared" si="28"/>
        <v/>
      </c>
      <c r="L77" s="62" t="str">
        <f t="shared" si="28"/>
        <v/>
      </c>
      <c r="M77" s="66" t="str">
        <f t="shared" si="28"/>
        <v/>
      </c>
      <c r="T77" s="30"/>
    </row>
    <row r="78" spans="2:20" ht="15.75" outlineLevel="1" x14ac:dyDescent="0.25">
      <c r="B78" s="51">
        <v>50</v>
      </c>
      <c r="C78" s="5">
        <v>0.02</v>
      </c>
      <c r="D78" s="62" t="str">
        <f t="shared" ref="D78:M78" si="29">IF(D61="", "", D61/D$69)</f>
        <v/>
      </c>
      <c r="E78" s="62" t="str">
        <f t="shared" si="29"/>
        <v/>
      </c>
      <c r="F78" s="62" t="str">
        <f t="shared" si="29"/>
        <v/>
      </c>
      <c r="G78" s="62" t="str">
        <f t="shared" si="29"/>
        <v/>
      </c>
      <c r="H78" s="62" t="str">
        <f t="shared" si="29"/>
        <v/>
      </c>
      <c r="I78" s="62" t="str">
        <f t="shared" si="29"/>
        <v/>
      </c>
      <c r="J78" s="62" t="str">
        <f t="shared" si="29"/>
        <v/>
      </c>
      <c r="K78" s="62" t="str">
        <f t="shared" si="29"/>
        <v/>
      </c>
      <c r="L78" s="62" t="str">
        <f t="shared" si="29"/>
        <v/>
      </c>
      <c r="M78" s="66" t="str">
        <f t="shared" si="29"/>
        <v/>
      </c>
      <c r="T78" s="30"/>
    </row>
    <row r="79" spans="2:20" ht="15.75" outlineLevel="1" x14ac:dyDescent="0.25">
      <c r="B79" s="51">
        <v>60</v>
      </c>
      <c r="C79" s="5">
        <v>1.7000000000000001E-2</v>
      </c>
      <c r="D79" s="62" t="str">
        <f t="shared" ref="D79:M79" si="30">IF(D62="", "", D62/D$69)</f>
        <v/>
      </c>
      <c r="E79" s="62" t="str">
        <f t="shared" si="30"/>
        <v/>
      </c>
      <c r="F79" s="62" t="str">
        <f t="shared" si="30"/>
        <v/>
      </c>
      <c r="G79" s="62" t="str">
        <f t="shared" si="30"/>
        <v/>
      </c>
      <c r="H79" s="62" t="str">
        <f t="shared" si="30"/>
        <v/>
      </c>
      <c r="I79" s="62" t="str">
        <f t="shared" si="30"/>
        <v/>
      </c>
      <c r="J79" s="62" t="str">
        <f t="shared" si="30"/>
        <v/>
      </c>
      <c r="K79" s="62" t="str">
        <f t="shared" si="30"/>
        <v/>
      </c>
      <c r="L79" s="62" t="str">
        <f t="shared" si="30"/>
        <v/>
      </c>
      <c r="M79" s="66" t="str">
        <f t="shared" si="30"/>
        <v/>
      </c>
      <c r="T79" s="30"/>
    </row>
    <row r="80" spans="2:20" ht="15.75" outlineLevel="1" x14ac:dyDescent="0.25">
      <c r="B80" s="51">
        <v>80</v>
      </c>
      <c r="C80" s="5">
        <v>1.2999999999999999E-2</v>
      </c>
      <c r="D80" s="62" t="str">
        <f t="shared" ref="D80:M80" si="31">IF(D63="", "", D63/D$69)</f>
        <v/>
      </c>
      <c r="E80" s="62" t="str">
        <f t="shared" si="31"/>
        <v/>
      </c>
      <c r="F80" s="62" t="str">
        <f t="shared" si="31"/>
        <v/>
      </c>
      <c r="G80" s="62" t="str">
        <f t="shared" si="31"/>
        <v/>
      </c>
      <c r="H80" s="62" t="str">
        <f t="shared" si="31"/>
        <v/>
      </c>
      <c r="I80" s="62" t="str">
        <f t="shared" si="31"/>
        <v/>
      </c>
      <c r="J80" s="62" t="str">
        <f t="shared" si="31"/>
        <v/>
      </c>
      <c r="K80" s="62" t="str">
        <f t="shared" si="31"/>
        <v/>
      </c>
      <c r="L80" s="62" t="str">
        <f t="shared" si="31"/>
        <v/>
      </c>
      <c r="M80" s="66" t="str">
        <f t="shared" si="31"/>
        <v/>
      </c>
      <c r="T80" s="30"/>
    </row>
    <row r="81" spans="2:20" ht="16.5" outlineLevel="1" thickBot="1" x14ac:dyDescent="0.3">
      <c r="B81" s="54">
        <v>100</v>
      </c>
      <c r="C81" s="55">
        <v>0.01</v>
      </c>
      <c r="D81" s="67" t="str">
        <f t="shared" ref="D81:M81" si="32">IF(D64="", "", D64/D$69)</f>
        <v/>
      </c>
      <c r="E81" s="67" t="str">
        <f t="shared" si="32"/>
        <v/>
      </c>
      <c r="F81" s="67" t="str">
        <f t="shared" si="32"/>
        <v/>
      </c>
      <c r="G81" s="67" t="str">
        <f t="shared" si="32"/>
        <v/>
      </c>
      <c r="H81" s="67" t="str">
        <f t="shared" si="32"/>
        <v/>
      </c>
      <c r="I81" s="67" t="str">
        <f t="shared" si="32"/>
        <v/>
      </c>
      <c r="J81" s="67" t="str">
        <f t="shared" si="32"/>
        <v/>
      </c>
      <c r="K81" s="67" t="str">
        <f t="shared" si="32"/>
        <v/>
      </c>
      <c r="L81" s="67" t="str">
        <f t="shared" si="32"/>
        <v/>
      </c>
      <c r="M81" s="68" t="str">
        <f t="shared" si="32"/>
        <v/>
      </c>
      <c r="N81" s="24"/>
      <c r="O81" s="24"/>
      <c r="P81" s="24"/>
      <c r="Q81" s="24"/>
      <c r="R81" s="24"/>
      <c r="S81" s="24"/>
      <c r="T81" s="32"/>
    </row>
    <row r="82" spans="2:20" outlineLevel="1" x14ac:dyDescent="0.2">
      <c r="D82" s="23"/>
      <c r="E82" s="23"/>
      <c r="F82" s="23"/>
      <c r="G82" s="23"/>
      <c r="H82" s="23"/>
      <c r="I82" s="23"/>
      <c r="J82" s="23"/>
      <c r="K82" s="23"/>
      <c r="L82" s="23"/>
      <c r="M82" s="23"/>
    </row>
    <row r="83" spans="2:20" ht="16.5" outlineLevel="1" thickBot="1" x14ac:dyDescent="0.3">
      <c r="B83" s="5" t="s">
        <v>89</v>
      </c>
      <c r="D83" s="23"/>
      <c r="E83" s="23"/>
      <c r="F83" s="23"/>
      <c r="G83" s="23"/>
      <c r="H83" s="23"/>
      <c r="I83" s="23"/>
      <c r="J83" s="23"/>
      <c r="K83" s="23"/>
      <c r="L83" s="23"/>
      <c r="M83" s="23"/>
    </row>
    <row r="84" spans="2:20" ht="15.75" outlineLevel="1" x14ac:dyDescent="0.25">
      <c r="B84" s="44"/>
      <c r="C84" s="45" t="s">
        <v>72</v>
      </c>
      <c r="D84" s="46">
        <v>0.16666666666666666</v>
      </c>
      <c r="E84" s="46">
        <v>0.33333333333333331</v>
      </c>
      <c r="F84" s="46">
        <v>0.5</v>
      </c>
      <c r="G84" s="46">
        <v>1</v>
      </c>
      <c r="H84" s="46">
        <v>2</v>
      </c>
      <c r="I84" s="46">
        <v>6</v>
      </c>
      <c r="J84" s="46">
        <v>12</v>
      </c>
      <c r="K84" s="46">
        <v>24</v>
      </c>
      <c r="L84" s="46">
        <v>48</v>
      </c>
      <c r="M84" s="47">
        <v>72</v>
      </c>
      <c r="N84" s="25"/>
      <c r="O84" s="26"/>
      <c r="P84" s="26"/>
      <c r="Q84" s="26"/>
      <c r="R84" s="26"/>
      <c r="S84" s="26"/>
      <c r="T84" s="27"/>
    </row>
    <row r="85" spans="2:20" ht="15.75" outlineLevel="1" x14ac:dyDescent="0.25">
      <c r="B85" s="48" t="s">
        <v>73</v>
      </c>
      <c r="C85" s="5" t="s">
        <v>74</v>
      </c>
      <c r="D85" s="49" t="s">
        <v>75</v>
      </c>
      <c r="E85" s="49" t="s">
        <v>76</v>
      </c>
      <c r="F85" s="49" t="s">
        <v>77</v>
      </c>
      <c r="G85" s="49" t="s">
        <v>78</v>
      </c>
      <c r="H85" s="49" t="s">
        <v>79</v>
      </c>
      <c r="I85" s="49" t="s">
        <v>80</v>
      </c>
      <c r="J85" s="49" t="s">
        <v>81</v>
      </c>
      <c r="K85" s="49" t="s">
        <v>82</v>
      </c>
      <c r="L85" s="49" t="s">
        <v>83</v>
      </c>
      <c r="M85" s="50" t="s">
        <v>84</v>
      </c>
      <c r="N85" s="29"/>
      <c r="T85" s="30"/>
    </row>
    <row r="86" spans="2:20" ht="15.75" outlineLevel="1" x14ac:dyDescent="0.25">
      <c r="B86" s="51">
        <v>1.58</v>
      </c>
      <c r="C86" s="5">
        <v>0.63300000000000001</v>
      </c>
      <c r="D86" s="62" t="str">
        <f>IF(D71="","",IF(D71-$G$14&lt;=0, "", D71-$G$14))</f>
        <v/>
      </c>
      <c r="E86" s="62" t="str">
        <f t="shared" ref="E86:M86" si="33">IF(E71="","",IF(E71-$G$14&lt;=0, "", E71-$G$14))</f>
        <v/>
      </c>
      <c r="F86" s="62" t="str">
        <f t="shared" si="33"/>
        <v/>
      </c>
      <c r="G86" s="62" t="str">
        <f t="shared" si="33"/>
        <v/>
      </c>
      <c r="H86" s="62" t="str">
        <f t="shared" si="33"/>
        <v/>
      </c>
      <c r="I86" s="62" t="str">
        <f t="shared" si="33"/>
        <v/>
      </c>
      <c r="J86" s="62" t="str">
        <f t="shared" si="33"/>
        <v/>
      </c>
      <c r="K86" s="62" t="str">
        <f t="shared" si="33"/>
        <v/>
      </c>
      <c r="L86" s="62" t="str">
        <f t="shared" si="33"/>
        <v/>
      </c>
      <c r="M86" s="66" t="str">
        <f t="shared" si="33"/>
        <v/>
      </c>
      <c r="N86" s="29"/>
      <c r="T86" s="30"/>
    </row>
    <row r="87" spans="2:20" ht="15.75" outlineLevel="1" x14ac:dyDescent="0.25">
      <c r="B87" s="51">
        <v>2</v>
      </c>
      <c r="C87" s="5">
        <v>0.5</v>
      </c>
      <c r="D87" s="62" t="str">
        <f t="shared" ref="D87:M87" si="34">IF(D72="","",IF(D72-$G$14&lt;=0, "", D72-$G$14))</f>
        <v/>
      </c>
      <c r="E87" s="62" t="str">
        <f t="shared" si="34"/>
        <v/>
      </c>
      <c r="F87" s="62" t="str">
        <f t="shared" si="34"/>
        <v/>
      </c>
      <c r="G87" s="62" t="str">
        <f t="shared" si="34"/>
        <v/>
      </c>
      <c r="H87" s="62" t="str">
        <f t="shared" si="34"/>
        <v/>
      </c>
      <c r="I87" s="62" t="str">
        <f t="shared" si="34"/>
        <v/>
      </c>
      <c r="J87" s="62" t="str">
        <f t="shared" si="34"/>
        <v/>
      </c>
      <c r="K87" s="62" t="str">
        <f t="shared" si="34"/>
        <v/>
      </c>
      <c r="L87" s="62" t="str">
        <f t="shared" si="34"/>
        <v/>
      </c>
      <c r="M87" s="66" t="str">
        <f t="shared" si="34"/>
        <v/>
      </c>
      <c r="N87" s="29"/>
      <c r="T87" s="30"/>
    </row>
    <row r="88" spans="2:20" ht="15.75" outlineLevel="1" x14ac:dyDescent="0.25">
      <c r="B88" s="51">
        <v>5</v>
      </c>
      <c r="C88" s="5">
        <v>0.2</v>
      </c>
      <c r="D88" s="62" t="str">
        <f t="shared" ref="D88:M88" si="35">IF(D73="","",IF(D73-$G$14&lt;=0, "", D73-$G$14))</f>
        <v/>
      </c>
      <c r="E88" s="62" t="str">
        <f t="shared" si="35"/>
        <v/>
      </c>
      <c r="F88" s="62" t="str">
        <f t="shared" si="35"/>
        <v/>
      </c>
      <c r="G88" s="62" t="str">
        <f t="shared" si="35"/>
        <v/>
      </c>
      <c r="H88" s="62" t="str">
        <f t="shared" si="35"/>
        <v/>
      </c>
      <c r="I88" s="62" t="str">
        <f t="shared" si="35"/>
        <v/>
      </c>
      <c r="J88" s="62" t="str">
        <f t="shared" si="35"/>
        <v/>
      </c>
      <c r="K88" s="62" t="str">
        <f t="shared" si="35"/>
        <v/>
      </c>
      <c r="L88" s="62" t="str">
        <f t="shared" si="35"/>
        <v/>
      </c>
      <c r="M88" s="66" t="str">
        <f t="shared" si="35"/>
        <v/>
      </c>
      <c r="N88" s="29"/>
      <c r="T88" s="30"/>
    </row>
    <row r="89" spans="2:20" ht="15.75" outlineLevel="1" x14ac:dyDescent="0.25">
      <c r="B89" s="51">
        <v>10</v>
      </c>
      <c r="C89" s="5">
        <v>0.1</v>
      </c>
      <c r="D89" s="62" t="str">
        <f t="shared" ref="D89:M89" si="36">IF(D74="","",IF(D74-$G$14&lt;=0, "", D74-$G$14))</f>
        <v/>
      </c>
      <c r="E89" s="62" t="str">
        <f t="shared" si="36"/>
        <v/>
      </c>
      <c r="F89" s="62" t="str">
        <f t="shared" si="36"/>
        <v/>
      </c>
      <c r="G89" s="62" t="str">
        <f t="shared" si="36"/>
        <v/>
      </c>
      <c r="H89" s="62" t="str">
        <f t="shared" si="36"/>
        <v/>
      </c>
      <c r="I89" s="62" t="str">
        <f t="shared" si="36"/>
        <v/>
      </c>
      <c r="J89" s="62" t="str">
        <f t="shared" si="36"/>
        <v/>
      </c>
      <c r="K89" s="62" t="str">
        <f t="shared" si="36"/>
        <v/>
      </c>
      <c r="L89" s="62" t="str">
        <f t="shared" si="36"/>
        <v/>
      </c>
      <c r="M89" s="66" t="str">
        <f t="shared" si="36"/>
        <v/>
      </c>
      <c r="N89" s="29"/>
      <c r="T89" s="30"/>
    </row>
    <row r="90" spans="2:20" ht="15.75" outlineLevel="1" x14ac:dyDescent="0.25">
      <c r="B90" s="51">
        <v>20</v>
      </c>
      <c r="C90" s="5">
        <v>0.05</v>
      </c>
      <c r="D90" s="62" t="str">
        <f t="shared" ref="D90:M90" si="37">IF(D75="","",IF(D75-$G$14&lt;=0, "", D75-$G$14))</f>
        <v/>
      </c>
      <c r="E90" s="62" t="str">
        <f t="shared" si="37"/>
        <v/>
      </c>
      <c r="F90" s="62" t="str">
        <f t="shared" si="37"/>
        <v/>
      </c>
      <c r="G90" s="62" t="str">
        <f t="shared" si="37"/>
        <v/>
      </c>
      <c r="H90" s="62" t="str">
        <f t="shared" si="37"/>
        <v/>
      </c>
      <c r="I90" s="62" t="str">
        <f t="shared" si="37"/>
        <v/>
      </c>
      <c r="J90" s="62" t="str">
        <f t="shared" si="37"/>
        <v/>
      </c>
      <c r="K90" s="62" t="str">
        <f t="shared" si="37"/>
        <v/>
      </c>
      <c r="L90" s="62" t="str">
        <f t="shared" si="37"/>
        <v/>
      </c>
      <c r="M90" s="66" t="str">
        <f t="shared" si="37"/>
        <v/>
      </c>
      <c r="N90" s="29"/>
      <c r="T90" s="30"/>
    </row>
    <row r="91" spans="2:20" ht="15.75" outlineLevel="1" x14ac:dyDescent="0.25">
      <c r="B91" s="51">
        <v>30</v>
      </c>
      <c r="C91" s="5">
        <v>3.3000000000000002E-2</v>
      </c>
      <c r="D91" s="62" t="str">
        <f t="shared" ref="D91:M91" si="38">IF(D76="","",IF(D76-$G$14&lt;=0, "", D76-$G$14))</f>
        <v/>
      </c>
      <c r="E91" s="62" t="str">
        <f t="shared" si="38"/>
        <v/>
      </c>
      <c r="F91" s="62" t="str">
        <f t="shared" si="38"/>
        <v/>
      </c>
      <c r="G91" s="62" t="str">
        <f t="shared" si="38"/>
        <v/>
      </c>
      <c r="H91" s="62" t="str">
        <f t="shared" si="38"/>
        <v/>
      </c>
      <c r="I91" s="62" t="str">
        <f t="shared" si="38"/>
        <v/>
      </c>
      <c r="J91" s="62" t="str">
        <f t="shared" si="38"/>
        <v/>
      </c>
      <c r="K91" s="62" t="str">
        <f t="shared" si="38"/>
        <v/>
      </c>
      <c r="L91" s="62" t="str">
        <f t="shared" si="38"/>
        <v/>
      </c>
      <c r="M91" s="66" t="str">
        <f t="shared" si="38"/>
        <v/>
      </c>
      <c r="N91" s="29"/>
      <c r="T91" s="30"/>
    </row>
    <row r="92" spans="2:20" ht="15.75" outlineLevel="1" x14ac:dyDescent="0.25">
      <c r="B92" s="51">
        <v>40</v>
      </c>
      <c r="C92" s="5">
        <v>2.5000000000000001E-2</v>
      </c>
      <c r="D92" s="62" t="str">
        <f t="shared" ref="D92:M92" si="39">IF(D77="","",IF(D77-$G$14&lt;=0, "", D77-$G$14))</f>
        <v/>
      </c>
      <c r="E92" s="62" t="str">
        <f t="shared" si="39"/>
        <v/>
      </c>
      <c r="F92" s="62" t="str">
        <f t="shared" si="39"/>
        <v/>
      </c>
      <c r="G92" s="62" t="str">
        <f t="shared" si="39"/>
        <v/>
      </c>
      <c r="H92" s="62" t="str">
        <f t="shared" si="39"/>
        <v/>
      </c>
      <c r="I92" s="62" t="str">
        <f t="shared" si="39"/>
        <v/>
      </c>
      <c r="J92" s="62" t="str">
        <f t="shared" si="39"/>
        <v/>
      </c>
      <c r="K92" s="62" t="str">
        <f t="shared" si="39"/>
        <v/>
      </c>
      <c r="L92" s="62" t="str">
        <f t="shared" si="39"/>
        <v/>
      </c>
      <c r="M92" s="66" t="str">
        <f t="shared" si="39"/>
        <v/>
      </c>
      <c r="N92" s="29"/>
      <c r="T92" s="30"/>
    </row>
    <row r="93" spans="2:20" ht="15.75" outlineLevel="1" x14ac:dyDescent="0.25">
      <c r="B93" s="51">
        <v>50</v>
      </c>
      <c r="C93" s="5">
        <v>0.02</v>
      </c>
      <c r="D93" s="62" t="str">
        <f t="shared" ref="D93:M93" si="40">IF(D78="","",IF(D78-$G$14&lt;=0, "", D78-$G$14))</f>
        <v/>
      </c>
      <c r="E93" s="62" t="str">
        <f t="shared" si="40"/>
        <v/>
      </c>
      <c r="F93" s="62" t="str">
        <f t="shared" si="40"/>
        <v/>
      </c>
      <c r="G93" s="62" t="str">
        <f t="shared" si="40"/>
        <v/>
      </c>
      <c r="H93" s="62" t="str">
        <f t="shared" si="40"/>
        <v/>
      </c>
      <c r="I93" s="62" t="str">
        <f t="shared" si="40"/>
        <v/>
      </c>
      <c r="J93" s="62" t="str">
        <f t="shared" si="40"/>
        <v/>
      </c>
      <c r="K93" s="62" t="str">
        <f t="shared" si="40"/>
        <v/>
      </c>
      <c r="L93" s="62" t="str">
        <f t="shared" si="40"/>
        <v/>
      </c>
      <c r="M93" s="66" t="str">
        <f t="shared" si="40"/>
        <v/>
      </c>
      <c r="N93" s="29"/>
      <c r="T93" s="30"/>
    </row>
    <row r="94" spans="2:20" ht="15.75" outlineLevel="1" x14ac:dyDescent="0.25">
      <c r="B94" s="51">
        <v>60</v>
      </c>
      <c r="C94" s="5">
        <v>1.7000000000000001E-2</v>
      </c>
      <c r="D94" s="62" t="str">
        <f t="shared" ref="D94:M94" si="41">IF(D79="","",IF(D79-$G$14&lt;=0, "", D79-$G$14))</f>
        <v/>
      </c>
      <c r="E94" s="62" t="str">
        <f t="shared" si="41"/>
        <v/>
      </c>
      <c r="F94" s="62" t="str">
        <f t="shared" si="41"/>
        <v/>
      </c>
      <c r="G94" s="62" t="str">
        <f t="shared" si="41"/>
        <v/>
      </c>
      <c r="H94" s="62" t="str">
        <f t="shared" si="41"/>
        <v/>
      </c>
      <c r="I94" s="62" t="str">
        <f t="shared" si="41"/>
        <v/>
      </c>
      <c r="J94" s="62" t="str">
        <f t="shared" si="41"/>
        <v/>
      </c>
      <c r="K94" s="62" t="str">
        <f t="shared" si="41"/>
        <v/>
      </c>
      <c r="L94" s="62" t="str">
        <f t="shared" si="41"/>
        <v/>
      </c>
      <c r="M94" s="66" t="str">
        <f t="shared" si="41"/>
        <v/>
      </c>
      <c r="N94" s="29"/>
      <c r="T94" s="30"/>
    </row>
    <row r="95" spans="2:20" ht="15.75" outlineLevel="1" x14ac:dyDescent="0.25">
      <c r="B95" s="51">
        <v>80</v>
      </c>
      <c r="C95" s="5">
        <v>1.2999999999999999E-2</v>
      </c>
      <c r="D95" s="62" t="str">
        <f t="shared" ref="D95:M95" si="42">IF(D80="","",IF(D80-$G$14&lt;=0, "", D80-$G$14))</f>
        <v/>
      </c>
      <c r="E95" s="62" t="str">
        <f t="shared" si="42"/>
        <v/>
      </c>
      <c r="F95" s="62" t="str">
        <f t="shared" si="42"/>
        <v/>
      </c>
      <c r="G95" s="62" t="str">
        <f t="shared" si="42"/>
        <v/>
      </c>
      <c r="H95" s="62" t="str">
        <f t="shared" si="42"/>
        <v/>
      </c>
      <c r="I95" s="62" t="str">
        <f t="shared" si="42"/>
        <v/>
      </c>
      <c r="J95" s="62" t="str">
        <f t="shared" si="42"/>
        <v/>
      </c>
      <c r="K95" s="62" t="str">
        <f t="shared" si="42"/>
        <v/>
      </c>
      <c r="L95" s="62" t="str">
        <f t="shared" si="42"/>
        <v/>
      </c>
      <c r="M95" s="66" t="str">
        <f t="shared" si="42"/>
        <v/>
      </c>
      <c r="N95" s="29"/>
      <c r="T95" s="30"/>
    </row>
    <row r="96" spans="2:20" ht="16.5" outlineLevel="1" thickBot="1" x14ac:dyDescent="0.3">
      <c r="B96" s="54">
        <v>100</v>
      </c>
      <c r="C96" s="55">
        <v>0.01</v>
      </c>
      <c r="D96" s="67" t="str">
        <f t="shared" ref="D96:M96" si="43">IF(D81="","",IF(D81-$G$14&lt;=0, "", D81-$G$14))</f>
        <v/>
      </c>
      <c r="E96" s="67" t="str">
        <f t="shared" si="43"/>
        <v/>
      </c>
      <c r="F96" s="67" t="str">
        <f t="shared" si="43"/>
        <v/>
      </c>
      <c r="G96" s="67" t="str">
        <f t="shared" si="43"/>
        <v/>
      </c>
      <c r="H96" s="67" t="str">
        <f t="shared" si="43"/>
        <v/>
      </c>
      <c r="I96" s="67" t="str">
        <f t="shared" si="43"/>
        <v/>
      </c>
      <c r="J96" s="67" t="str">
        <f t="shared" si="43"/>
        <v/>
      </c>
      <c r="K96" s="67" t="str">
        <f t="shared" si="43"/>
        <v/>
      </c>
      <c r="L96" s="67" t="str">
        <f t="shared" si="43"/>
        <v/>
      </c>
      <c r="M96" s="68" t="str">
        <f t="shared" si="43"/>
        <v/>
      </c>
      <c r="N96" s="31"/>
      <c r="O96" s="24"/>
      <c r="P96" s="24"/>
      <c r="Q96" s="24"/>
      <c r="R96" s="24"/>
      <c r="S96" s="24"/>
      <c r="T96" s="32"/>
    </row>
    <row r="97" spans="2:20" outlineLevel="1" x14ac:dyDescent="0.2">
      <c r="D97" s="23"/>
      <c r="E97" s="23"/>
      <c r="F97" s="23"/>
      <c r="G97" s="23"/>
      <c r="H97" s="23"/>
      <c r="I97" s="23"/>
      <c r="J97" s="23"/>
      <c r="K97" s="23"/>
      <c r="L97" s="23"/>
      <c r="M97" s="23"/>
    </row>
    <row r="98" spans="2:20" ht="16.5" outlineLevel="1" thickBot="1" x14ac:dyDescent="0.3">
      <c r="B98" s="5" t="s">
        <v>90</v>
      </c>
      <c r="D98" s="23"/>
      <c r="E98" s="23"/>
      <c r="F98" s="23"/>
      <c r="G98" s="23"/>
      <c r="H98" s="23"/>
      <c r="I98" s="23"/>
      <c r="J98" s="23"/>
      <c r="K98" s="23"/>
      <c r="L98" s="23"/>
      <c r="M98" s="23"/>
    </row>
    <row r="99" spans="2:20" ht="15.75" outlineLevel="1" x14ac:dyDescent="0.25">
      <c r="B99" s="44"/>
      <c r="C99" s="45" t="s">
        <v>72</v>
      </c>
      <c r="D99" s="46">
        <v>0.16666666666666666</v>
      </c>
      <c r="E99" s="46">
        <v>0.33333333333333331</v>
      </c>
      <c r="F99" s="46">
        <v>0.5</v>
      </c>
      <c r="G99" s="46">
        <v>1</v>
      </c>
      <c r="H99" s="46">
        <v>2</v>
      </c>
      <c r="I99" s="46">
        <v>6</v>
      </c>
      <c r="J99" s="46">
        <v>12</v>
      </c>
      <c r="K99" s="46">
        <v>24</v>
      </c>
      <c r="L99" s="46">
        <v>48</v>
      </c>
      <c r="M99" s="47">
        <v>72</v>
      </c>
      <c r="N99" s="25"/>
      <c r="O99" s="26"/>
      <c r="P99" s="26"/>
      <c r="Q99" s="26"/>
      <c r="R99" s="26"/>
      <c r="S99" s="26"/>
      <c r="T99" s="27"/>
    </row>
    <row r="100" spans="2:20" ht="15.75" outlineLevel="1" x14ac:dyDescent="0.25">
      <c r="B100" s="48" t="s">
        <v>73</v>
      </c>
      <c r="C100" s="5" t="s">
        <v>74</v>
      </c>
      <c r="D100" s="49" t="s">
        <v>75</v>
      </c>
      <c r="E100" s="49" t="s">
        <v>76</v>
      </c>
      <c r="F100" s="49" t="s">
        <v>77</v>
      </c>
      <c r="G100" s="49" t="s">
        <v>78</v>
      </c>
      <c r="H100" s="49" t="s">
        <v>79</v>
      </c>
      <c r="I100" s="49" t="s">
        <v>80</v>
      </c>
      <c r="J100" s="49" t="s">
        <v>81</v>
      </c>
      <c r="K100" s="49" t="s">
        <v>82</v>
      </c>
      <c r="L100" s="49" t="s">
        <v>83</v>
      </c>
      <c r="M100" s="50" t="s">
        <v>84</v>
      </c>
      <c r="N100" s="29"/>
      <c r="T100" s="30"/>
    </row>
    <row r="101" spans="2:20" ht="15.75" outlineLevel="1" x14ac:dyDescent="0.25">
      <c r="B101" s="51">
        <v>1.58</v>
      </c>
      <c r="C101" s="5">
        <v>0.63300000000000001</v>
      </c>
      <c r="D101" s="62" t="str">
        <f t="shared" ref="D101:M101" si="44">IF(D86="","",MAX(0, D86*D$99))</f>
        <v/>
      </c>
      <c r="E101" s="62" t="str">
        <f t="shared" si="44"/>
        <v/>
      </c>
      <c r="F101" s="62" t="str">
        <f t="shared" si="44"/>
        <v/>
      </c>
      <c r="G101" s="62" t="str">
        <f t="shared" si="44"/>
        <v/>
      </c>
      <c r="H101" s="62" t="str">
        <f t="shared" si="44"/>
        <v/>
      </c>
      <c r="I101" s="62" t="str">
        <f t="shared" si="44"/>
        <v/>
      </c>
      <c r="J101" s="62" t="str">
        <f t="shared" si="44"/>
        <v/>
      </c>
      <c r="K101" s="62" t="str">
        <f t="shared" si="44"/>
        <v/>
      </c>
      <c r="L101" s="62" t="str">
        <f t="shared" si="44"/>
        <v/>
      </c>
      <c r="M101" s="66" t="str">
        <f t="shared" si="44"/>
        <v/>
      </c>
      <c r="N101" s="29"/>
      <c r="T101" s="30"/>
    </row>
    <row r="102" spans="2:20" ht="15.75" outlineLevel="1" x14ac:dyDescent="0.25">
      <c r="B102" s="51">
        <v>2</v>
      </c>
      <c r="C102" s="5">
        <v>0.5</v>
      </c>
      <c r="D102" s="62" t="str">
        <f t="shared" ref="D102:M102" si="45">IF(D87="","",MAX(0, D87*D$99))</f>
        <v/>
      </c>
      <c r="E102" s="62" t="str">
        <f t="shared" si="45"/>
        <v/>
      </c>
      <c r="F102" s="62" t="str">
        <f t="shared" si="45"/>
        <v/>
      </c>
      <c r="G102" s="62" t="str">
        <f t="shared" si="45"/>
        <v/>
      </c>
      <c r="H102" s="62" t="str">
        <f t="shared" si="45"/>
        <v/>
      </c>
      <c r="I102" s="62" t="str">
        <f t="shared" si="45"/>
        <v/>
      </c>
      <c r="J102" s="62" t="str">
        <f t="shared" si="45"/>
        <v/>
      </c>
      <c r="K102" s="62" t="str">
        <f t="shared" si="45"/>
        <v/>
      </c>
      <c r="L102" s="62" t="str">
        <f t="shared" si="45"/>
        <v/>
      </c>
      <c r="M102" s="66" t="str">
        <f t="shared" si="45"/>
        <v/>
      </c>
      <c r="N102" s="29"/>
      <c r="T102" s="30"/>
    </row>
    <row r="103" spans="2:20" ht="15.75" outlineLevel="1" x14ac:dyDescent="0.25">
      <c r="B103" s="51">
        <v>5</v>
      </c>
      <c r="C103" s="5">
        <v>0.2</v>
      </c>
      <c r="D103" s="62" t="str">
        <f t="shared" ref="D103:M103" si="46">IF(D88="","",MAX(0, D88*D$99))</f>
        <v/>
      </c>
      <c r="E103" s="62" t="str">
        <f t="shared" si="46"/>
        <v/>
      </c>
      <c r="F103" s="62" t="str">
        <f t="shared" si="46"/>
        <v/>
      </c>
      <c r="G103" s="62" t="str">
        <f t="shared" si="46"/>
        <v/>
      </c>
      <c r="H103" s="62" t="str">
        <f t="shared" si="46"/>
        <v/>
      </c>
      <c r="I103" s="62" t="str">
        <f t="shared" si="46"/>
        <v/>
      </c>
      <c r="J103" s="62" t="str">
        <f t="shared" si="46"/>
        <v/>
      </c>
      <c r="K103" s="62" t="str">
        <f t="shared" si="46"/>
        <v/>
      </c>
      <c r="L103" s="62" t="str">
        <f t="shared" si="46"/>
        <v/>
      </c>
      <c r="M103" s="66" t="str">
        <f t="shared" si="46"/>
        <v/>
      </c>
      <c r="N103" s="29"/>
      <c r="T103" s="30"/>
    </row>
    <row r="104" spans="2:20" ht="15.75" outlineLevel="1" x14ac:dyDescent="0.25">
      <c r="B104" s="51">
        <v>10</v>
      </c>
      <c r="C104" s="5">
        <v>0.1</v>
      </c>
      <c r="D104" s="62" t="str">
        <f t="shared" ref="D104:M104" si="47">IF(D89="","",MAX(0, D89*D$99))</f>
        <v/>
      </c>
      <c r="E104" s="62" t="str">
        <f t="shared" si="47"/>
        <v/>
      </c>
      <c r="F104" s="62" t="str">
        <f t="shared" si="47"/>
        <v/>
      </c>
      <c r="G104" s="62" t="str">
        <f t="shared" si="47"/>
        <v/>
      </c>
      <c r="H104" s="62" t="str">
        <f t="shared" si="47"/>
        <v/>
      </c>
      <c r="I104" s="62" t="str">
        <f t="shared" si="47"/>
        <v/>
      </c>
      <c r="J104" s="62" t="str">
        <f t="shared" si="47"/>
        <v/>
      </c>
      <c r="K104" s="62" t="str">
        <f t="shared" si="47"/>
        <v/>
      </c>
      <c r="L104" s="62" t="str">
        <f t="shared" si="47"/>
        <v/>
      </c>
      <c r="M104" s="66" t="str">
        <f t="shared" si="47"/>
        <v/>
      </c>
      <c r="N104" s="29"/>
      <c r="T104" s="30"/>
    </row>
    <row r="105" spans="2:20" ht="15.75" outlineLevel="1" x14ac:dyDescent="0.25">
      <c r="B105" s="51">
        <v>20</v>
      </c>
      <c r="C105" s="5">
        <v>0.05</v>
      </c>
      <c r="D105" s="62" t="str">
        <f t="shared" ref="D105:M105" si="48">IF(D90="","",MAX(0, D90*D$99))</f>
        <v/>
      </c>
      <c r="E105" s="62" t="str">
        <f t="shared" si="48"/>
        <v/>
      </c>
      <c r="F105" s="62" t="str">
        <f t="shared" si="48"/>
        <v/>
      </c>
      <c r="G105" s="62" t="str">
        <f t="shared" si="48"/>
        <v/>
      </c>
      <c r="H105" s="62" t="str">
        <f t="shared" si="48"/>
        <v/>
      </c>
      <c r="I105" s="62" t="str">
        <f t="shared" si="48"/>
        <v/>
      </c>
      <c r="J105" s="62" t="str">
        <f t="shared" si="48"/>
        <v/>
      </c>
      <c r="K105" s="62" t="str">
        <f t="shared" si="48"/>
        <v/>
      </c>
      <c r="L105" s="62" t="str">
        <f t="shared" si="48"/>
        <v/>
      </c>
      <c r="M105" s="66" t="str">
        <f t="shared" si="48"/>
        <v/>
      </c>
      <c r="N105" s="29"/>
      <c r="T105" s="30"/>
    </row>
    <row r="106" spans="2:20" ht="15.75" outlineLevel="1" x14ac:dyDescent="0.25">
      <c r="B106" s="51">
        <v>30</v>
      </c>
      <c r="C106" s="5">
        <v>3.3000000000000002E-2</v>
      </c>
      <c r="D106" s="62" t="str">
        <f t="shared" ref="D106:M106" si="49">IF(D91="","",MAX(0, D91*D$99))</f>
        <v/>
      </c>
      <c r="E106" s="62" t="str">
        <f t="shared" si="49"/>
        <v/>
      </c>
      <c r="F106" s="62" t="str">
        <f t="shared" si="49"/>
        <v/>
      </c>
      <c r="G106" s="62" t="str">
        <f t="shared" si="49"/>
        <v/>
      </c>
      <c r="H106" s="62" t="str">
        <f t="shared" si="49"/>
        <v/>
      </c>
      <c r="I106" s="62" t="str">
        <f t="shared" si="49"/>
        <v/>
      </c>
      <c r="J106" s="62" t="str">
        <f t="shared" si="49"/>
        <v/>
      </c>
      <c r="K106" s="62" t="str">
        <f t="shared" si="49"/>
        <v/>
      </c>
      <c r="L106" s="62" t="str">
        <f t="shared" si="49"/>
        <v/>
      </c>
      <c r="M106" s="66" t="str">
        <f t="shared" si="49"/>
        <v/>
      </c>
      <c r="N106" s="29"/>
      <c r="T106" s="30"/>
    </row>
    <row r="107" spans="2:20" ht="15.75" outlineLevel="1" x14ac:dyDescent="0.25">
      <c r="B107" s="51">
        <v>40</v>
      </c>
      <c r="C107" s="5">
        <v>2.5000000000000001E-2</v>
      </c>
      <c r="D107" s="62" t="str">
        <f t="shared" ref="D107:M107" si="50">IF(D92="","",MAX(0, D92*D$99))</f>
        <v/>
      </c>
      <c r="E107" s="62" t="str">
        <f t="shared" si="50"/>
        <v/>
      </c>
      <c r="F107" s="62" t="str">
        <f t="shared" si="50"/>
        <v/>
      </c>
      <c r="G107" s="62" t="str">
        <f t="shared" si="50"/>
        <v/>
      </c>
      <c r="H107" s="62" t="str">
        <f t="shared" si="50"/>
        <v/>
      </c>
      <c r="I107" s="62" t="str">
        <f t="shared" si="50"/>
        <v/>
      </c>
      <c r="J107" s="62" t="str">
        <f t="shared" si="50"/>
        <v/>
      </c>
      <c r="K107" s="62" t="str">
        <f t="shared" si="50"/>
        <v/>
      </c>
      <c r="L107" s="62" t="str">
        <f t="shared" si="50"/>
        <v/>
      </c>
      <c r="M107" s="66" t="str">
        <f t="shared" si="50"/>
        <v/>
      </c>
      <c r="N107" s="29"/>
      <c r="T107" s="30"/>
    </row>
    <row r="108" spans="2:20" ht="15.75" outlineLevel="1" x14ac:dyDescent="0.25">
      <c r="B108" s="51">
        <v>50</v>
      </c>
      <c r="C108" s="5">
        <v>0.02</v>
      </c>
      <c r="D108" s="62" t="str">
        <f t="shared" ref="D108:M108" si="51">IF(D93="","",MAX(0, D93*D$99))</f>
        <v/>
      </c>
      <c r="E108" s="62" t="str">
        <f t="shared" si="51"/>
        <v/>
      </c>
      <c r="F108" s="62" t="str">
        <f t="shared" si="51"/>
        <v/>
      </c>
      <c r="G108" s="62" t="str">
        <f t="shared" si="51"/>
        <v/>
      </c>
      <c r="H108" s="62" t="str">
        <f t="shared" si="51"/>
        <v/>
      </c>
      <c r="I108" s="62" t="str">
        <f t="shared" si="51"/>
        <v/>
      </c>
      <c r="J108" s="62" t="str">
        <f t="shared" si="51"/>
        <v/>
      </c>
      <c r="K108" s="62" t="str">
        <f t="shared" si="51"/>
        <v/>
      </c>
      <c r="L108" s="62" t="str">
        <f t="shared" si="51"/>
        <v/>
      </c>
      <c r="M108" s="66" t="str">
        <f t="shared" si="51"/>
        <v/>
      </c>
      <c r="N108" s="29"/>
      <c r="T108" s="30"/>
    </row>
    <row r="109" spans="2:20" ht="15.75" outlineLevel="1" x14ac:dyDescent="0.25">
      <c r="B109" s="51">
        <v>60</v>
      </c>
      <c r="C109" s="5">
        <v>1.7000000000000001E-2</v>
      </c>
      <c r="D109" s="62" t="str">
        <f t="shared" ref="D109:M109" si="52">IF(D94="","",MAX(0, D94*D$99))</f>
        <v/>
      </c>
      <c r="E109" s="62" t="str">
        <f t="shared" si="52"/>
        <v/>
      </c>
      <c r="F109" s="62" t="str">
        <f t="shared" si="52"/>
        <v/>
      </c>
      <c r="G109" s="62" t="str">
        <f t="shared" si="52"/>
        <v/>
      </c>
      <c r="H109" s="62" t="str">
        <f t="shared" si="52"/>
        <v/>
      </c>
      <c r="I109" s="62" t="str">
        <f t="shared" si="52"/>
        <v/>
      </c>
      <c r="J109" s="62" t="str">
        <f t="shared" si="52"/>
        <v/>
      </c>
      <c r="K109" s="62" t="str">
        <f t="shared" si="52"/>
        <v/>
      </c>
      <c r="L109" s="62" t="str">
        <f t="shared" si="52"/>
        <v/>
      </c>
      <c r="M109" s="66" t="str">
        <f t="shared" si="52"/>
        <v/>
      </c>
      <c r="N109" s="29"/>
      <c r="T109" s="30"/>
    </row>
    <row r="110" spans="2:20" ht="15.75" outlineLevel="1" x14ac:dyDescent="0.25">
      <c r="B110" s="51">
        <v>80</v>
      </c>
      <c r="C110" s="5">
        <v>1.2999999999999999E-2</v>
      </c>
      <c r="D110" s="62" t="str">
        <f t="shared" ref="D110:M110" si="53">IF(D95="","",MAX(0, D95*D$99))</f>
        <v/>
      </c>
      <c r="E110" s="62" t="str">
        <f t="shared" si="53"/>
        <v/>
      </c>
      <c r="F110" s="62" t="str">
        <f t="shared" si="53"/>
        <v/>
      </c>
      <c r="G110" s="62" t="str">
        <f t="shared" si="53"/>
        <v/>
      </c>
      <c r="H110" s="62" t="str">
        <f t="shared" si="53"/>
        <v/>
      </c>
      <c r="I110" s="62" t="str">
        <f t="shared" si="53"/>
        <v/>
      </c>
      <c r="J110" s="62" t="str">
        <f t="shared" si="53"/>
        <v/>
      </c>
      <c r="K110" s="62" t="str">
        <f t="shared" si="53"/>
        <v/>
      </c>
      <c r="L110" s="62" t="str">
        <f t="shared" si="53"/>
        <v/>
      </c>
      <c r="M110" s="66" t="str">
        <f t="shared" si="53"/>
        <v/>
      </c>
      <c r="N110" s="29"/>
      <c r="T110" s="30"/>
    </row>
    <row r="111" spans="2:20" ht="15.75" outlineLevel="1" x14ac:dyDescent="0.25">
      <c r="B111" s="51">
        <v>100</v>
      </c>
      <c r="C111" s="5">
        <v>0.01</v>
      </c>
      <c r="D111" s="62" t="str">
        <f t="shared" ref="D111:M111" si="54">IF(D96="","",MAX(0, D96*D$99))</f>
        <v/>
      </c>
      <c r="E111" s="62" t="str">
        <f t="shared" si="54"/>
        <v/>
      </c>
      <c r="F111" s="62" t="str">
        <f t="shared" si="54"/>
        <v/>
      </c>
      <c r="G111" s="62" t="str">
        <f t="shared" si="54"/>
        <v/>
      </c>
      <c r="H111" s="62" t="str">
        <f t="shared" si="54"/>
        <v/>
      </c>
      <c r="I111" s="62" t="str">
        <f t="shared" si="54"/>
        <v/>
      </c>
      <c r="J111" s="62" t="str">
        <f t="shared" si="54"/>
        <v/>
      </c>
      <c r="K111" s="62" t="str">
        <f t="shared" si="54"/>
        <v/>
      </c>
      <c r="L111" s="62" t="str">
        <f t="shared" si="54"/>
        <v/>
      </c>
      <c r="M111" s="66" t="str">
        <f t="shared" si="54"/>
        <v/>
      </c>
      <c r="N111" s="29"/>
      <c r="T111" s="30"/>
    </row>
    <row r="112" spans="2:20" outlineLevel="1" x14ac:dyDescent="0.2">
      <c r="B112" s="29"/>
      <c r="D112" s="23"/>
      <c r="E112" s="23"/>
      <c r="F112" s="23"/>
      <c r="G112" s="23"/>
      <c r="H112" s="23"/>
      <c r="I112" s="23"/>
      <c r="J112" s="23"/>
      <c r="K112" s="23"/>
      <c r="L112" s="23"/>
      <c r="M112" s="28"/>
      <c r="N112" s="29"/>
      <c r="T112" s="30"/>
    </row>
    <row r="113" spans="2:20" outlineLevel="1" x14ac:dyDescent="0.2">
      <c r="B113" s="29"/>
      <c r="D113" s="72"/>
      <c r="E113" s="23"/>
      <c r="F113" s="23"/>
      <c r="G113" s="23"/>
      <c r="H113" s="23"/>
      <c r="I113" s="23"/>
      <c r="J113" s="23"/>
      <c r="K113" s="23"/>
      <c r="L113" s="23"/>
      <c r="M113" s="28"/>
      <c r="N113" s="29"/>
      <c r="T113" s="30"/>
    </row>
    <row r="114" spans="2:20" ht="13.5" outlineLevel="1" thickBot="1" x14ac:dyDescent="0.25">
      <c r="B114" s="31"/>
      <c r="C114" s="24"/>
      <c r="D114" s="34"/>
      <c r="E114" s="34"/>
      <c r="F114" s="34"/>
      <c r="G114" s="34"/>
      <c r="H114" s="34"/>
      <c r="I114" s="34"/>
      <c r="J114" s="34"/>
      <c r="K114" s="34"/>
      <c r="L114" s="34"/>
      <c r="M114" s="35"/>
      <c r="N114" s="31"/>
      <c r="O114" s="24"/>
      <c r="P114" s="24"/>
      <c r="Q114" s="24"/>
      <c r="R114" s="24"/>
      <c r="S114" s="24"/>
      <c r="T114" s="32"/>
    </row>
    <row r="115" spans="2:20" x14ac:dyDescent="0.2">
      <c r="D115" s="23"/>
      <c r="E115" s="23"/>
      <c r="F115" s="23"/>
      <c r="G115" s="23"/>
      <c r="H115" s="23"/>
      <c r="I115" s="23"/>
      <c r="J115" s="23"/>
      <c r="K115" s="23"/>
      <c r="L115" s="23"/>
      <c r="M115" s="23"/>
    </row>
    <row r="116" spans="2:20" ht="26.25" x14ac:dyDescent="0.4">
      <c r="B116" s="1" t="s">
        <v>91</v>
      </c>
      <c r="D116" s="23"/>
      <c r="E116" s="23"/>
      <c r="F116" s="23"/>
      <c r="G116" s="23"/>
      <c r="H116" s="23"/>
      <c r="I116" s="23"/>
      <c r="J116" s="23"/>
      <c r="K116" s="23"/>
      <c r="L116" s="23"/>
      <c r="M116" s="23"/>
    </row>
    <row r="117" spans="2:20" ht="16.5" thickBot="1" x14ac:dyDescent="0.3">
      <c r="B117" s="5" t="s">
        <v>92</v>
      </c>
      <c r="D117" s="23"/>
      <c r="E117" s="23"/>
      <c r="F117" s="23"/>
      <c r="G117" s="23"/>
      <c r="H117" s="23"/>
      <c r="I117" s="23"/>
      <c r="J117" s="23"/>
      <c r="K117" s="23"/>
      <c r="L117" s="23"/>
      <c r="M117" s="23"/>
    </row>
    <row r="118" spans="2:20" ht="15.75" x14ac:dyDescent="0.25">
      <c r="B118" s="44"/>
      <c r="C118" s="45" t="s">
        <v>72</v>
      </c>
      <c r="D118" s="46">
        <v>0.16666666666666666</v>
      </c>
      <c r="E118" s="46">
        <v>0.33333333333333331</v>
      </c>
      <c r="F118" s="46">
        <v>0.5</v>
      </c>
      <c r="G118" s="46">
        <v>1</v>
      </c>
      <c r="H118" s="46">
        <v>2</v>
      </c>
      <c r="I118" s="46">
        <v>6</v>
      </c>
      <c r="J118" s="46">
        <v>12</v>
      </c>
      <c r="K118" s="46">
        <v>24</v>
      </c>
      <c r="L118" s="46">
        <v>48</v>
      </c>
      <c r="M118" s="47">
        <v>72</v>
      </c>
      <c r="N118" s="25"/>
      <c r="O118" s="26"/>
      <c r="P118" s="26"/>
      <c r="Q118" s="26"/>
      <c r="R118" s="26"/>
      <c r="S118" s="26"/>
      <c r="T118" s="27"/>
    </row>
    <row r="119" spans="2:20" ht="15.75" x14ac:dyDescent="0.25">
      <c r="B119" s="48" t="s">
        <v>73</v>
      </c>
      <c r="C119" s="5" t="s">
        <v>74</v>
      </c>
      <c r="D119" s="49" t="s">
        <v>75</v>
      </c>
      <c r="E119" s="49" t="s">
        <v>76</v>
      </c>
      <c r="F119" s="49" t="s">
        <v>77</v>
      </c>
      <c r="G119" s="49" t="s">
        <v>78</v>
      </c>
      <c r="H119" s="49" t="s">
        <v>79</v>
      </c>
      <c r="I119" s="49" t="s">
        <v>80</v>
      </c>
      <c r="J119" s="49" t="s">
        <v>81</v>
      </c>
      <c r="K119" s="49" t="s">
        <v>82</v>
      </c>
      <c r="L119" s="49" t="s">
        <v>83</v>
      </c>
      <c r="M119" s="50" t="s">
        <v>84</v>
      </c>
      <c r="N119" s="29"/>
      <c r="T119" s="30"/>
    </row>
    <row r="120" spans="2:20" ht="15.75" x14ac:dyDescent="0.25">
      <c r="B120" s="51">
        <v>1.58</v>
      </c>
      <c r="C120" s="5">
        <v>0.63300000000000001</v>
      </c>
      <c r="D120" s="62" t="str">
        <f t="shared" ref="D120:M120" si="55">IF(D101="","",MAX(0, D101/$G$17))</f>
        <v/>
      </c>
      <c r="E120" s="62" t="str">
        <f t="shared" si="55"/>
        <v/>
      </c>
      <c r="F120" s="62" t="str">
        <f t="shared" si="55"/>
        <v/>
      </c>
      <c r="G120" s="62" t="str">
        <f t="shared" si="55"/>
        <v/>
      </c>
      <c r="H120" s="62" t="str">
        <f t="shared" si="55"/>
        <v/>
      </c>
      <c r="I120" s="62" t="str">
        <f t="shared" si="55"/>
        <v/>
      </c>
      <c r="J120" s="62" t="str">
        <f t="shared" si="55"/>
        <v/>
      </c>
      <c r="K120" s="62" t="str">
        <f t="shared" si="55"/>
        <v/>
      </c>
      <c r="L120" s="62" t="str">
        <f t="shared" si="55"/>
        <v/>
      </c>
      <c r="M120" s="66" t="str">
        <f t="shared" si="55"/>
        <v/>
      </c>
      <c r="N120" s="29"/>
      <c r="T120" s="30"/>
    </row>
    <row r="121" spans="2:20" ht="15.75" x14ac:dyDescent="0.25">
      <c r="B121" s="51">
        <v>2</v>
      </c>
      <c r="C121" s="5">
        <v>0.5</v>
      </c>
      <c r="D121" s="62" t="str">
        <f t="shared" ref="D121:M121" si="56">IF(D102="","",MAX(0, D102/$G$17))</f>
        <v/>
      </c>
      <c r="E121" s="62" t="str">
        <f t="shared" si="56"/>
        <v/>
      </c>
      <c r="F121" s="62" t="str">
        <f t="shared" si="56"/>
        <v/>
      </c>
      <c r="G121" s="62" t="str">
        <f t="shared" si="56"/>
        <v/>
      </c>
      <c r="H121" s="62" t="str">
        <f t="shared" si="56"/>
        <v/>
      </c>
      <c r="I121" s="62" t="str">
        <f t="shared" si="56"/>
        <v/>
      </c>
      <c r="J121" s="62" t="str">
        <f t="shared" si="56"/>
        <v/>
      </c>
      <c r="K121" s="62" t="str">
        <f t="shared" si="56"/>
        <v/>
      </c>
      <c r="L121" s="62" t="str">
        <f t="shared" si="56"/>
        <v/>
      </c>
      <c r="M121" s="66" t="str">
        <f t="shared" si="56"/>
        <v/>
      </c>
      <c r="N121" s="29"/>
      <c r="T121" s="30"/>
    </row>
    <row r="122" spans="2:20" ht="15.75" x14ac:dyDescent="0.25">
      <c r="B122" s="51">
        <v>5</v>
      </c>
      <c r="C122" s="5">
        <v>0.2</v>
      </c>
      <c r="D122" s="62" t="str">
        <f t="shared" ref="D122:M122" si="57">IF(D103="","",MAX(0, D103/$G$17))</f>
        <v/>
      </c>
      <c r="E122" s="62" t="str">
        <f t="shared" si="57"/>
        <v/>
      </c>
      <c r="F122" s="62" t="str">
        <f t="shared" si="57"/>
        <v/>
      </c>
      <c r="G122" s="62" t="str">
        <f t="shared" si="57"/>
        <v/>
      </c>
      <c r="H122" s="62" t="str">
        <f t="shared" si="57"/>
        <v/>
      </c>
      <c r="I122" s="62" t="str">
        <f t="shared" si="57"/>
        <v/>
      </c>
      <c r="J122" s="62" t="str">
        <f t="shared" si="57"/>
        <v/>
      </c>
      <c r="K122" s="62" t="str">
        <f t="shared" si="57"/>
        <v/>
      </c>
      <c r="L122" s="62" t="str">
        <f t="shared" si="57"/>
        <v/>
      </c>
      <c r="M122" s="66" t="str">
        <f t="shared" si="57"/>
        <v/>
      </c>
      <c r="N122" s="29"/>
      <c r="T122" s="30"/>
    </row>
    <row r="123" spans="2:20" ht="15.75" x14ac:dyDescent="0.25">
      <c r="B123" s="51">
        <v>10</v>
      </c>
      <c r="C123" s="5">
        <v>0.1</v>
      </c>
      <c r="D123" s="62" t="str">
        <f t="shared" ref="D123:M123" si="58">IF(D104="","",MAX(0, D104/$G$17))</f>
        <v/>
      </c>
      <c r="E123" s="62" t="str">
        <f t="shared" si="58"/>
        <v/>
      </c>
      <c r="F123" s="62" t="str">
        <f t="shared" si="58"/>
        <v/>
      </c>
      <c r="G123" s="62" t="str">
        <f t="shared" si="58"/>
        <v/>
      </c>
      <c r="H123" s="62" t="str">
        <f t="shared" si="58"/>
        <v/>
      </c>
      <c r="I123" s="62" t="str">
        <f t="shared" si="58"/>
        <v/>
      </c>
      <c r="J123" s="62" t="str">
        <f t="shared" si="58"/>
        <v/>
      </c>
      <c r="K123" s="62" t="str">
        <f t="shared" si="58"/>
        <v/>
      </c>
      <c r="L123" s="62" t="str">
        <f t="shared" si="58"/>
        <v/>
      </c>
      <c r="M123" s="66" t="str">
        <f t="shared" si="58"/>
        <v/>
      </c>
      <c r="N123" s="29"/>
      <c r="T123" s="30"/>
    </row>
    <row r="124" spans="2:20" ht="15.75" x14ac:dyDescent="0.25">
      <c r="B124" s="51">
        <v>20</v>
      </c>
      <c r="C124" s="5">
        <v>0.05</v>
      </c>
      <c r="D124" s="62" t="str">
        <f t="shared" ref="D124:M124" si="59">IF(D105="","",MAX(0, D105/$G$17))</f>
        <v/>
      </c>
      <c r="E124" s="62" t="str">
        <f t="shared" si="59"/>
        <v/>
      </c>
      <c r="F124" s="62" t="str">
        <f t="shared" si="59"/>
        <v/>
      </c>
      <c r="G124" s="62" t="str">
        <f t="shared" si="59"/>
        <v/>
      </c>
      <c r="H124" s="62" t="str">
        <f t="shared" si="59"/>
        <v/>
      </c>
      <c r="I124" s="62" t="str">
        <f t="shared" si="59"/>
        <v/>
      </c>
      <c r="J124" s="62" t="str">
        <f t="shared" si="59"/>
        <v/>
      </c>
      <c r="K124" s="62" t="str">
        <f t="shared" si="59"/>
        <v/>
      </c>
      <c r="L124" s="62" t="str">
        <f t="shared" si="59"/>
        <v/>
      </c>
      <c r="M124" s="66" t="str">
        <f t="shared" si="59"/>
        <v/>
      </c>
      <c r="N124" s="29"/>
      <c r="T124" s="30"/>
    </row>
    <row r="125" spans="2:20" ht="15.75" x14ac:dyDescent="0.25">
      <c r="B125" s="51">
        <v>30</v>
      </c>
      <c r="C125" s="5">
        <v>3.3000000000000002E-2</v>
      </c>
      <c r="D125" s="62" t="str">
        <f t="shared" ref="D125:M125" si="60">IF(D106="","",MAX(0, D106/$G$17))</f>
        <v/>
      </c>
      <c r="E125" s="62" t="str">
        <f t="shared" si="60"/>
        <v/>
      </c>
      <c r="F125" s="62" t="str">
        <f t="shared" si="60"/>
        <v/>
      </c>
      <c r="G125" s="62" t="str">
        <f t="shared" si="60"/>
        <v/>
      </c>
      <c r="H125" s="62" t="str">
        <f t="shared" si="60"/>
        <v/>
      </c>
      <c r="I125" s="62" t="str">
        <f t="shared" si="60"/>
        <v/>
      </c>
      <c r="J125" s="62" t="str">
        <f t="shared" si="60"/>
        <v/>
      </c>
      <c r="K125" s="62" t="str">
        <f t="shared" si="60"/>
        <v/>
      </c>
      <c r="L125" s="62" t="str">
        <f t="shared" si="60"/>
        <v/>
      </c>
      <c r="M125" s="66" t="str">
        <f t="shared" si="60"/>
        <v/>
      </c>
      <c r="N125" s="29"/>
      <c r="T125" s="30"/>
    </row>
    <row r="126" spans="2:20" ht="15.75" x14ac:dyDescent="0.25">
      <c r="B126" s="51">
        <v>40</v>
      </c>
      <c r="C126" s="5">
        <v>2.5000000000000001E-2</v>
      </c>
      <c r="D126" s="62" t="str">
        <f t="shared" ref="D126:M126" si="61">IF(D107="","",MAX(0, D107/$G$17))</f>
        <v/>
      </c>
      <c r="E126" s="62" t="str">
        <f t="shared" si="61"/>
        <v/>
      </c>
      <c r="F126" s="62" t="str">
        <f t="shared" si="61"/>
        <v/>
      </c>
      <c r="G126" s="62" t="str">
        <f t="shared" si="61"/>
        <v/>
      </c>
      <c r="H126" s="62" t="str">
        <f t="shared" si="61"/>
        <v/>
      </c>
      <c r="I126" s="62" t="str">
        <f t="shared" si="61"/>
        <v/>
      </c>
      <c r="J126" s="62" t="str">
        <f t="shared" si="61"/>
        <v/>
      </c>
      <c r="K126" s="62" t="str">
        <f t="shared" si="61"/>
        <v/>
      </c>
      <c r="L126" s="62" t="str">
        <f t="shared" si="61"/>
        <v/>
      </c>
      <c r="M126" s="66" t="str">
        <f t="shared" si="61"/>
        <v/>
      </c>
      <c r="N126" s="29"/>
      <c r="T126" s="30"/>
    </row>
    <row r="127" spans="2:20" ht="15.75" x14ac:dyDescent="0.25">
      <c r="B127" s="51">
        <v>50</v>
      </c>
      <c r="C127" s="5">
        <v>0.02</v>
      </c>
      <c r="D127" s="62" t="str">
        <f t="shared" ref="D127:M127" si="62">IF(D108="","",MAX(0, D108/$G$17))</f>
        <v/>
      </c>
      <c r="E127" s="62" t="str">
        <f t="shared" si="62"/>
        <v/>
      </c>
      <c r="F127" s="62" t="str">
        <f t="shared" si="62"/>
        <v/>
      </c>
      <c r="G127" s="62" t="str">
        <f t="shared" si="62"/>
        <v/>
      </c>
      <c r="H127" s="62" t="str">
        <f t="shared" si="62"/>
        <v/>
      </c>
      <c r="I127" s="62" t="str">
        <f t="shared" si="62"/>
        <v/>
      </c>
      <c r="J127" s="62" t="str">
        <f t="shared" si="62"/>
        <v/>
      </c>
      <c r="K127" s="62" t="str">
        <f t="shared" si="62"/>
        <v/>
      </c>
      <c r="L127" s="62" t="str">
        <f t="shared" si="62"/>
        <v/>
      </c>
      <c r="M127" s="66" t="str">
        <f t="shared" si="62"/>
        <v/>
      </c>
      <c r="N127" s="29"/>
      <c r="T127" s="30"/>
    </row>
    <row r="128" spans="2:20" ht="15.75" x14ac:dyDescent="0.25">
      <c r="B128" s="51">
        <v>60</v>
      </c>
      <c r="C128" s="5">
        <v>1.7000000000000001E-2</v>
      </c>
      <c r="D128" s="62" t="str">
        <f t="shared" ref="D128:M128" si="63">IF(D109="","",MAX(0, D109/$G$17))</f>
        <v/>
      </c>
      <c r="E128" s="62" t="str">
        <f t="shared" si="63"/>
        <v/>
      </c>
      <c r="F128" s="62" t="str">
        <f t="shared" si="63"/>
        <v/>
      </c>
      <c r="G128" s="62" t="str">
        <f t="shared" si="63"/>
        <v/>
      </c>
      <c r="H128" s="62" t="str">
        <f t="shared" si="63"/>
        <v/>
      </c>
      <c r="I128" s="62" t="str">
        <f t="shared" si="63"/>
        <v/>
      </c>
      <c r="J128" s="62" t="str">
        <f t="shared" si="63"/>
        <v/>
      </c>
      <c r="K128" s="62" t="str">
        <f t="shared" si="63"/>
        <v/>
      </c>
      <c r="L128" s="62" t="str">
        <f t="shared" si="63"/>
        <v/>
      </c>
      <c r="M128" s="66" t="str">
        <f t="shared" si="63"/>
        <v/>
      </c>
      <c r="N128" s="29"/>
      <c r="T128" s="30"/>
    </row>
    <row r="129" spans="2:20" ht="15.75" x14ac:dyDescent="0.25">
      <c r="B129" s="51">
        <v>80</v>
      </c>
      <c r="C129" s="5">
        <v>1.2999999999999999E-2</v>
      </c>
      <c r="D129" s="62" t="str">
        <f t="shared" ref="D129:M129" si="64">IF(D110="","",MAX(0, D110/$G$17))</f>
        <v/>
      </c>
      <c r="E129" s="62" t="str">
        <f t="shared" si="64"/>
        <v/>
      </c>
      <c r="F129" s="62" t="str">
        <f t="shared" si="64"/>
        <v/>
      </c>
      <c r="G129" s="62" t="str">
        <f t="shared" si="64"/>
        <v/>
      </c>
      <c r="H129" s="62" t="str">
        <f t="shared" si="64"/>
        <v/>
      </c>
      <c r="I129" s="62" t="str">
        <f t="shared" si="64"/>
        <v/>
      </c>
      <c r="J129" s="62" t="str">
        <f t="shared" si="64"/>
        <v/>
      </c>
      <c r="K129" s="62" t="str">
        <f t="shared" si="64"/>
        <v/>
      </c>
      <c r="L129" s="62" t="str">
        <f t="shared" si="64"/>
        <v/>
      </c>
      <c r="M129" s="66" t="str">
        <f t="shared" si="64"/>
        <v/>
      </c>
      <c r="N129" s="29"/>
      <c r="T129" s="30"/>
    </row>
    <row r="130" spans="2:20" ht="15.75" x14ac:dyDescent="0.25">
      <c r="B130" s="51">
        <v>100</v>
      </c>
      <c r="C130" s="5">
        <v>0.01</v>
      </c>
      <c r="D130" s="62" t="str">
        <f t="shared" ref="D130:M130" si="65">IF(D111="","",MAX(0, D111/$G$17))</f>
        <v/>
      </c>
      <c r="E130" s="62" t="str">
        <f t="shared" si="65"/>
        <v/>
      </c>
      <c r="F130" s="62" t="str">
        <f t="shared" si="65"/>
        <v/>
      </c>
      <c r="G130" s="62" t="str">
        <f t="shared" si="65"/>
        <v/>
      </c>
      <c r="H130" s="62" t="str">
        <f t="shared" si="65"/>
        <v/>
      </c>
      <c r="I130" s="62" t="str">
        <f t="shared" si="65"/>
        <v/>
      </c>
      <c r="J130" s="62" t="str">
        <f t="shared" si="65"/>
        <v/>
      </c>
      <c r="K130" s="62" t="str">
        <f t="shared" si="65"/>
        <v/>
      </c>
      <c r="L130" s="62" t="str">
        <f t="shared" si="65"/>
        <v/>
      </c>
      <c r="M130" s="66" t="str">
        <f t="shared" si="65"/>
        <v/>
      </c>
      <c r="N130" s="29"/>
      <c r="T130" s="30"/>
    </row>
    <row r="131" spans="2:20" x14ac:dyDescent="0.2">
      <c r="B131" s="29"/>
      <c r="M131" s="30"/>
      <c r="N131" s="29"/>
      <c r="T131" s="30"/>
    </row>
    <row r="132" spans="2:20" ht="15.75" x14ac:dyDescent="0.25">
      <c r="B132" s="29"/>
      <c r="D132" s="70" t="s">
        <v>93</v>
      </c>
      <c r="E132" s="71"/>
      <c r="F132" s="71"/>
      <c r="G132" s="71"/>
      <c r="H132" s="71"/>
      <c r="I132" s="71"/>
      <c r="J132" s="71"/>
      <c r="M132" s="30"/>
      <c r="N132" s="29"/>
      <c r="T132" s="30"/>
    </row>
    <row r="133" spans="2:20" ht="13.5" thickBot="1" x14ac:dyDescent="0.25">
      <c r="B133" s="31"/>
      <c r="C133" s="24"/>
      <c r="D133" s="24"/>
      <c r="E133" s="24"/>
      <c r="F133" s="24"/>
      <c r="G133" s="24"/>
      <c r="H133" s="24"/>
      <c r="I133" s="24"/>
      <c r="J133" s="24"/>
      <c r="K133" s="24"/>
      <c r="L133" s="24"/>
      <c r="M133" s="32"/>
      <c r="N133" s="31"/>
      <c r="O133" s="24"/>
      <c r="P133" s="24"/>
      <c r="Q133" s="24"/>
      <c r="R133" s="24"/>
      <c r="S133" s="24"/>
      <c r="T133" s="32"/>
    </row>
  </sheetData>
  <sheetProtection algorithmName="SHA-512" hashValue="TzKiS1OeK2vJHE06LuKdtP640GYtbQufg6V+8SFWyFFl9Q3uHtw0ntjY5Imms+NjzElNzVEYNwGMQMgEeW2geQ==" saltValue="EI7xXxAFpupuz8P01PH5Vg==" spinCount="100000" sheet="1" objects="1" scenarios="1" formatColumns="0" formatRows="0"/>
  <mergeCells count="22">
    <mergeCell ref="Q10:R10"/>
    <mergeCell ref="U9:V9"/>
    <mergeCell ref="U10:V10"/>
    <mergeCell ref="D3:E3"/>
    <mergeCell ref="D4:E4"/>
    <mergeCell ref="Q5:R5"/>
    <mergeCell ref="Q6:R6"/>
    <mergeCell ref="Q7:R7"/>
    <mergeCell ref="Q8:R8"/>
    <mergeCell ref="Q9:R9"/>
    <mergeCell ref="I15:M18"/>
    <mergeCell ref="I13:J13"/>
    <mergeCell ref="I14:J14"/>
    <mergeCell ref="B2:G2"/>
    <mergeCell ref="B3:C3"/>
    <mergeCell ref="B4:C4"/>
    <mergeCell ref="B10:C10"/>
    <mergeCell ref="B5:C5"/>
    <mergeCell ref="B6:C6"/>
    <mergeCell ref="B7:C7"/>
    <mergeCell ref="B8:C8"/>
    <mergeCell ref="B9:C9"/>
  </mergeCells>
  <conditionalFormatting sqref="D101:M111">
    <cfRule type="cellIs" dxfId="5" priority="3" operator="equal">
      <formula>""</formula>
    </cfRule>
  </conditionalFormatting>
  <conditionalFormatting sqref="D120:M130">
    <cfRule type="cellIs" dxfId="4" priority="1" operator="equal">
      <formula>""</formula>
    </cfRule>
    <cfRule type="cellIs" dxfId="3" priority="2" operator="greaterThan">
      <formula>0</formula>
    </cfRule>
  </conditionalFormatting>
  <pageMargins left="0.7" right="0.7" top="0.75" bottom="0.75" header="0.3" footer="0.3"/>
  <pageSetup paperSize="8" scale="84" orientation="portrait" r:id="rId1"/>
  <headerFooter>
    <oddHeader xml:space="preserve">&amp;L&amp;"Aptos"&amp;8&amp;K000000 Sensitivity: General&amp;1#_x000D_&amp;"Arial Narrow"&amp;10&amp;K000000&amp;G&amp;CTranspower NZ Ltd&amp;R60736810
Standard Designs 
In-bund OPS Tx Foundation
</oddHeader>
    <oddFooter>&amp;LTab: &amp;A
&amp;F&amp;RPage &amp;P of &amp;N
Printed: &amp;D</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AA971-A3C8-4085-9111-C9CEFF3BDF18}">
  <sheetPr>
    <tabColor rgb="FFFF9999"/>
  </sheetPr>
  <dimension ref="B2:V133"/>
  <sheetViews>
    <sheetView showGridLines="0" zoomScale="90" zoomScaleNormal="90" zoomScaleSheetLayoutView="70" zoomScalePageLayoutView="70" workbookViewId="0">
      <selection activeCell="G129" sqref="G129"/>
    </sheetView>
  </sheetViews>
  <sheetFormatPr defaultRowHeight="12.75" outlineLevelRow="1" outlineLevelCol="1" x14ac:dyDescent="0.2"/>
  <cols>
    <col min="1" max="1" width="2.28515625" style="3" customWidth="1"/>
    <col min="2" max="2" width="5.7109375" style="3" customWidth="1"/>
    <col min="3" max="3" width="6.5703125" style="3" bestFit="1" customWidth="1"/>
    <col min="4" max="4" width="13.7109375" style="3" bestFit="1" customWidth="1"/>
    <col min="5" max="5" width="14.5703125" style="3" customWidth="1"/>
    <col min="6" max="6" width="17.140625" style="3" customWidth="1"/>
    <col min="7" max="9" width="13.7109375" style="3" bestFit="1" customWidth="1"/>
    <col min="10" max="13" width="14.7109375" style="3" bestFit="1" customWidth="1"/>
    <col min="14" max="20" width="9.140625" style="3" hidden="1" customWidth="1" outlineLevel="1"/>
    <col min="21" max="21" width="9.140625" style="3" collapsed="1"/>
    <col min="22" max="16384" width="9.140625" style="3"/>
  </cols>
  <sheetData>
    <row r="2" spans="2:22" ht="27" thickBot="1" x14ac:dyDescent="0.45">
      <c r="B2" s="130" t="s">
        <v>52</v>
      </c>
      <c r="C2" s="130"/>
      <c r="D2" s="130"/>
      <c r="E2" s="130"/>
      <c r="F2" s="130"/>
      <c r="G2" s="130"/>
    </row>
    <row r="3" spans="2:22" ht="15.75" x14ac:dyDescent="0.25">
      <c r="B3" s="131" t="s">
        <v>53</v>
      </c>
      <c r="C3" s="132"/>
      <c r="D3" s="149" t="s">
        <v>54</v>
      </c>
      <c r="E3" s="150"/>
    </row>
    <row r="4" spans="2:22" ht="45" customHeight="1" thickBot="1" x14ac:dyDescent="0.25">
      <c r="B4" s="133" t="s">
        <v>55</v>
      </c>
      <c r="C4" s="134"/>
      <c r="D4" s="151" t="s">
        <v>94</v>
      </c>
      <c r="E4" s="152"/>
    </row>
    <row r="5" spans="2:22" ht="15.75" x14ac:dyDescent="0.25">
      <c r="B5" s="137" t="s">
        <v>1</v>
      </c>
      <c r="C5" s="138"/>
      <c r="D5" s="73" t="s">
        <v>4</v>
      </c>
      <c r="E5" s="74" t="s">
        <v>5</v>
      </c>
      <c r="F5" s="75" t="s">
        <v>6</v>
      </c>
      <c r="G5" s="75" t="s">
        <v>5</v>
      </c>
      <c r="H5" s="76" t="s">
        <v>7</v>
      </c>
      <c r="I5" s="77" t="s">
        <v>5</v>
      </c>
      <c r="J5" s="77" t="s">
        <v>57</v>
      </c>
      <c r="K5" s="78" t="s">
        <v>5</v>
      </c>
      <c r="L5" s="4"/>
      <c r="M5" s="4"/>
      <c r="N5" s="4"/>
      <c r="O5" s="4"/>
      <c r="P5" s="4"/>
      <c r="Q5" s="143"/>
      <c r="R5" s="143"/>
    </row>
    <row r="6" spans="2:22" ht="15.75" x14ac:dyDescent="0.25">
      <c r="B6" s="139">
        <v>-1</v>
      </c>
      <c r="C6" s="140"/>
      <c r="D6" s="82" t="s">
        <v>10</v>
      </c>
      <c r="E6" s="83">
        <v>5.25</v>
      </c>
      <c r="F6" s="82" t="s">
        <v>95</v>
      </c>
      <c r="G6" s="82">
        <v>5.25</v>
      </c>
      <c r="H6" s="82" t="s">
        <v>12</v>
      </c>
      <c r="I6" s="82">
        <v>5.25</v>
      </c>
      <c r="J6" s="83" t="s">
        <v>58</v>
      </c>
      <c r="K6" s="84" t="s">
        <v>58</v>
      </c>
      <c r="L6" s="4"/>
      <c r="M6" s="4"/>
      <c r="N6" s="4"/>
      <c r="O6" s="4"/>
      <c r="P6" s="4"/>
      <c r="Q6" s="143"/>
      <c r="R6" s="143"/>
    </row>
    <row r="7" spans="2:22" ht="15.75" hidden="1" outlineLevel="1" x14ac:dyDescent="0.25">
      <c r="B7" s="141">
        <v>-2</v>
      </c>
      <c r="C7" s="142"/>
      <c r="D7" s="85"/>
      <c r="E7" s="85"/>
      <c r="F7" s="85"/>
      <c r="G7" s="85"/>
      <c r="H7" s="85"/>
      <c r="I7" s="85"/>
      <c r="J7" s="86"/>
      <c r="K7" s="87"/>
      <c r="L7" s="4"/>
      <c r="M7" s="4"/>
      <c r="N7" s="4"/>
      <c r="O7" s="4"/>
      <c r="P7" s="4"/>
      <c r="Q7" s="143"/>
      <c r="R7" s="143"/>
    </row>
    <row r="8" spans="2:22" ht="15.75" hidden="1" outlineLevel="1" x14ac:dyDescent="0.25">
      <c r="B8" s="139">
        <v>-3</v>
      </c>
      <c r="C8" s="140"/>
      <c r="D8" s="82"/>
      <c r="E8" s="82"/>
      <c r="F8" s="82"/>
      <c r="G8" s="82"/>
      <c r="H8" s="82"/>
      <c r="I8" s="82"/>
      <c r="J8" s="83"/>
      <c r="K8" s="84"/>
      <c r="L8" s="4"/>
      <c r="M8" s="4"/>
      <c r="N8" s="4"/>
      <c r="O8" s="4"/>
      <c r="P8" s="4"/>
      <c r="Q8" s="143"/>
      <c r="R8" s="143"/>
    </row>
    <row r="9" spans="2:22" ht="15.75" hidden="1" outlineLevel="1" x14ac:dyDescent="0.25">
      <c r="B9" s="139">
        <v>-4</v>
      </c>
      <c r="C9" s="140"/>
      <c r="D9" s="82"/>
      <c r="E9" s="82"/>
      <c r="F9" s="82"/>
      <c r="G9" s="82"/>
      <c r="H9" s="82"/>
      <c r="I9" s="82"/>
      <c r="J9" s="83"/>
      <c r="K9" s="84"/>
      <c r="L9" s="4"/>
      <c r="M9" s="4"/>
      <c r="N9" s="4"/>
      <c r="O9" s="4"/>
      <c r="P9" s="4"/>
      <c r="Q9" s="143"/>
      <c r="R9" s="143"/>
      <c r="U9" s="144"/>
      <c r="V9" s="144"/>
    </row>
    <row r="10" spans="2:22" ht="16.5" hidden="1" outlineLevel="1" thickBot="1" x14ac:dyDescent="0.3">
      <c r="B10" s="135">
        <v>-5</v>
      </c>
      <c r="C10" s="136"/>
      <c r="D10" s="88"/>
      <c r="E10" s="88"/>
      <c r="F10" s="88"/>
      <c r="G10" s="88"/>
      <c r="H10" s="88"/>
      <c r="I10" s="88"/>
      <c r="J10" s="89"/>
      <c r="K10" s="90"/>
      <c r="L10" s="4"/>
      <c r="M10" s="4"/>
      <c r="N10" s="4"/>
      <c r="O10" s="4"/>
      <c r="P10" s="4"/>
      <c r="Q10" s="143"/>
      <c r="R10" s="143"/>
      <c r="U10" s="144"/>
      <c r="V10" s="144"/>
    </row>
    <row r="11" spans="2:22" collapsed="1" x14ac:dyDescent="0.2"/>
    <row r="12" spans="2:22" ht="27" thickBot="1" x14ac:dyDescent="0.45">
      <c r="B12" s="1" t="s">
        <v>60</v>
      </c>
    </row>
    <row r="13" spans="2:22" ht="15.75" x14ac:dyDescent="0.25">
      <c r="B13" s="36" t="s">
        <v>61</v>
      </c>
      <c r="C13" s="22"/>
      <c r="D13" s="22"/>
      <c r="E13" s="22"/>
      <c r="F13" s="22"/>
      <c r="G13" s="41">
        <v>168</v>
      </c>
      <c r="H13" s="23"/>
      <c r="I13" s="128" t="s">
        <v>62</v>
      </c>
      <c r="J13" s="128"/>
    </row>
    <row r="14" spans="2:22" ht="15.75" x14ac:dyDescent="0.25">
      <c r="B14" s="37" t="s">
        <v>63</v>
      </c>
      <c r="C14" s="42"/>
      <c r="D14" s="42"/>
      <c r="E14" s="42"/>
      <c r="F14" s="42"/>
      <c r="G14" s="43">
        <v>1500</v>
      </c>
      <c r="H14" s="23"/>
      <c r="I14" s="129" t="s">
        <v>64</v>
      </c>
      <c r="J14" s="129"/>
    </row>
    <row r="15" spans="2:22" ht="15.75" x14ac:dyDescent="0.25">
      <c r="B15" s="37" t="s">
        <v>65</v>
      </c>
      <c r="C15" s="42"/>
      <c r="D15" s="42"/>
      <c r="E15" s="42"/>
      <c r="F15" s="42"/>
      <c r="G15" s="43">
        <v>1264</v>
      </c>
      <c r="H15" s="23"/>
      <c r="I15" s="121" t="s">
        <v>66</v>
      </c>
      <c r="J15" s="121"/>
      <c r="K15" s="121"/>
      <c r="L15" s="121"/>
      <c r="M15" s="121"/>
    </row>
    <row r="16" spans="2:22" ht="15.75" x14ac:dyDescent="0.25">
      <c r="B16" s="37" t="s">
        <v>67</v>
      </c>
      <c r="C16" s="42"/>
      <c r="D16" s="42"/>
      <c r="E16" s="42"/>
      <c r="F16" s="42"/>
      <c r="G16" s="43">
        <v>5803</v>
      </c>
      <c r="H16" s="23"/>
      <c r="I16" s="121"/>
      <c r="J16" s="121"/>
      <c r="K16" s="121"/>
      <c r="L16" s="121"/>
      <c r="M16" s="121"/>
    </row>
    <row r="17" spans="2:20" ht="15.75" x14ac:dyDescent="0.25">
      <c r="B17" s="37" t="s">
        <v>68</v>
      </c>
      <c r="C17" s="42"/>
      <c r="D17" s="42"/>
      <c r="E17" s="42"/>
      <c r="F17" s="42"/>
      <c r="G17" s="43">
        <v>142</v>
      </c>
      <c r="H17" s="23"/>
      <c r="I17" s="121"/>
      <c r="J17" s="121"/>
      <c r="K17" s="121"/>
      <c r="L17" s="121"/>
      <c r="M17" s="121"/>
    </row>
    <row r="18" spans="2:20" ht="36" customHeight="1" thickBot="1" x14ac:dyDescent="0.25">
      <c r="B18" s="38" t="s">
        <v>69</v>
      </c>
      <c r="C18" s="24"/>
      <c r="D18" s="24"/>
      <c r="E18" s="24"/>
      <c r="F18" s="40"/>
      <c r="G18" s="39" t="s">
        <v>70</v>
      </c>
      <c r="I18" s="121"/>
      <c r="J18" s="121"/>
      <c r="K18" s="121"/>
      <c r="L18" s="121"/>
      <c r="M18" s="121"/>
    </row>
    <row r="20" spans="2:20" ht="16.5" thickBot="1" x14ac:dyDescent="0.3">
      <c r="B20" s="5" t="s">
        <v>71</v>
      </c>
    </row>
    <row r="21" spans="2:20" ht="15.75" x14ac:dyDescent="0.25">
      <c r="B21" s="44"/>
      <c r="C21" s="45" t="s">
        <v>72</v>
      </c>
      <c r="D21" s="46">
        <v>0.16666666666666666</v>
      </c>
      <c r="E21" s="46">
        <v>0.33333333333333331</v>
      </c>
      <c r="F21" s="46">
        <v>0.5</v>
      </c>
      <c r="G21" s="46">
        <v>1</v>
      </c>
      <c r="H21" s="46">
        <v>2</v>
      </c>
      <c r="I21" s="46">
        <v>6</v>
      </c>
      <c r="J21" s="46">
        <v>12</v>
      </c>
      <c r="K21" s="46">
        <v>24</v>
      </c>
      <c r="L21" s="46">
        <v>48</v>
      </c>
      <c r="M21" s="47">
        <v>72</v>
      </c>
      <c r="N21" s="25"/>
      <c r="O21" s="26"/>
      <c r="P21" s="26"/>
      <c r="Q21" s="26"/>
      <c r="R21" s="26"/>
      <c r="S21" s="26"/>
      <c r="T21" s="27"/>
    </row>
    <row r="22" spans="2:20" ht="15.75" x14ac:dyDescent="0.25">
      <c r="B22" s="48" t="s">
        <v>73</v>
      </c>
      <c r="C22" s="5" t="s">
        <v>74</v>
      </c>
      <c r="D22" s="49" t="s">
        <v>75</v>
      </c>
      <c r="E22" s="49" t="s">
        <v>76</v>
      </c>
      <c r="F22" s="49" t="s">
        <v>77</v>
      </c>
      <c r="G22" s="49" t="s">
        <v>78</v>
      </c>
      <c r="H22" s="49" t="s">
        <v>79</v>
      </c>
      <c r="I22" s="49" t="s">
        <v>80</v>
      </c>
      <c r="J22" s="49" t="s">
        <v>81</v>
      </c>
      <c r="K22" s="49" t="s">
        <v>82</v>
      </c>
      <c r="L22" s="49" t="s">
        <v>83</v>
      </c>
      <c r="M22" s="50" t="s">
        <v>84</v>
      </c>
      <c r="N22" s="29"/>
      <c r="T22" s="30"/>
    </row>
    <row r="23" spans="2:20" ht="15.75" x14ac:dyDescent="0.25">
      <c r="B23" s="51">
        <v>1.58</v>
      </c>
      <c r="C23" s="5">
        <v>0.63300000000000001</v>
      </c>
      <c r="D23" s="52">
        <v>4.63</v>
      </c>
      <c r="E23" s="52">
        <v>6.35</v>
      </c>
      <c r="F23" s="52">
        <v>7.63</v>
      </c>
      <c r="G23" s="52">
        <v>10.4</v>
      </c>
      <c r="H23" s="52">
        <v>14.1</v>
      </c>
      <c r="I23" s="52">
        <v>22.8</v>
      </c>
      <c r="J23" s="52">
        <v>30.6</v>
      </c>
      <c r="K23" s="52">
        <v>41.2</v>
      </c>
      <c r="L23" s="52">
        <v>55.3</v>
      </c>
      <c r="M23" s="53">
        <v>65.5</v>
      </c>
      <c r="N23" s="29"/>
      <c r="T23" s="30"/>
    </row>
    <row r="24" spans="2:20" ht="15.75" x14ac:dyDescent="0.25">
      <c r="B24" s="51">
        <v>2</v>
      </c>
      <c r="C24" s="5">
        <v>0.5</v>
      </c>
      <c r="D24" s="52">
        <v>5.24</v>
      </c>
      <c r="E24" s="52">
        <v>7.13</v>
      </c>
      <c r="F24" s="52">
        <v>8.5399999999999991</v>
      </c>
      <c r="G24" s="52">
        <v>11.6</v>
      </c>
      <c r="H24" s="52">
        <v>15.7</v>
      </c>
      <c r="I24" s="52">
        <v>25</v>
      </c>
      <c r="J24" s="52">
        <v>33.4</v>
      </c>
      <c r="K24" s="52">
        <v>44.7</v>
      </c>
      <c r="L24" s="52">
        <v>59.6</v>
      </c>
      <c r="M24" s="53">
        <v>70.400000000000006</v>
      </c>
      <c r="N24" s="29"/>
      <c r="T24" s="30"/>
    </row>
    <row r="25" spans="2:20" ht="15.75" x14ac:dyDescent="0.25">
      <c r="B25" s="51">
        <v>5</v>
      </c>
      <c r="C25" s="5">
        <v>0.2</v>
      </c>
      <c r="D25" s="52">
        <v>7.54</v>
      </c>
      <c r="E25" s="52">
        <v>10.1</v>
      </c>
      <c r="F25" s="52">
        <v>12</v>
      </c>
      <c r="G25" s="52">
        <v>16</v>
      </c>
      <c r="H25" s="52">
        <v>21.2</v>
      </c>
      <c r="I25" s="52">
        <v>32.9</v>
      </c>
      <c r="J25" s="52">
        <v>43.2</v>
      </c>
      <c r="K25" s="52">
        <v>56.7</v>
      </c>
      <c r="L25" s="52">
        <v>74.3</v>
      </c>
      <c r="M25" s="53">
        <v>87</v>
      </c>
      <c r="N25" s="29"/>
      <c r="T25" s="30"/>
    </row>
    <row r="26" spans="2:20" ht="15.75" x14ac:dyDescent="0.25">
      <c r="B26" s="51">
        <v>10</v>
      </c>
      <c r="C26" s="5">
        <v>0.1</v>
      </c>
      <c r="D26" s="52">
        <v>9.5299999999999994</v>
      </c>
      <c r="E26" s="52">
        <v>12.6</v>
      </c>
      <c r="F26" s="52">
        <v>14.8</v>
      </c>
      <c r="G26" s="52">
        <v>19.600000000000001</v>
      </c>
      <c r="H26" s="52">
        <v>25.7</v>
      </c>
      <c r="I26" s="52">
        <v>39.1</v>
      </c>
      <c r="J26" s="52">
        <v>50.8</v>
      </c>
      <c r="K26" s="52">
        <v>65.8</v>
      </c>
      <c r="L26" s="52">
        <v>85.3</v>
      </c>
      <c r="M26" s="53">
        <v>99.2</v>
      </c>
      <c r="N26" s="29"/>
      <c r="T26" s="30"/>
    </row>
    <row r="27" spans="2:20" ht="15.75" x14ac:dyDescent="0.25">
      <c r="B27" s="51">
        <v>20</v>
      </c>
      <c r="C27" s="5">
        <v>0.05</v>
      </c>
      <c r="D27" s="52">
        <v>11.9</v>
      </c>
      <c r="E27" s="52">
        <v>15.5</v>
      </c>
      <c r="F27" s="52">
        <v>18.100000000000001</v>
      </c>
      <c r="G27" s="52">
        <v>23.6</v>
      </c>
      <c r="H27" s="52">
        <v>30.7</v>
      </c>
      <c r="I27" s="52">
        <v>45.9</v>
      </c>
      <c r="J27" s="52">
        <v>59</v>
      </c>
      <c r="K27" s="52">
        <v>75.5</v>
      </c>
      <c r="L27" s="52">
        <v>96.8</v>
      </c>
      <c r="M27" s="53">
        <v>112</v>
      </c>
      <c r="N27" s="29"/>
      <c r="T27" s="30"/>
    </row>
    <row r="28" spans="2:20" ht="15.75" x14ac:dyDescent="0.25">
      <c r="B28" s="51">
        <v>30</v>
      </c>
      <c r="C28" s="5">
        <v>3.3000000000000002E-2</v>
      </c>
      <c r="D28" s="52">
        <v>13.4</v>
      </c>
      <c r="E28" s="52">
        <v>17.399999999999999</v>
      </c>
      <c r="F28" s="52">
        <v>20.3</v>
      </c>
      <c r="G28" s="52">
        <v>26.3</v>
      </c>
      <c r="H28" s="52">
        <v>33.9</v>
      </c>
      <c r="I28" s="52">
        <v>50.3</v>
      </c>
      <c r="J28" s="52">
        <v>64.099999999999994</v>
      </c>
      <c r="K28" s="52">
        <v>81.599999999999994</v>
      </c>
      <c r="L28" s="52">
        <v>104</v>
      </c>
      <c r="M28" s="53">
        <v>120</v>
      </c>
      <c r="N28" s="29"/>
      <c r="T28" s="30"/>
    </row>
    <row r="29" spans="2:20" ht="15.75" x14ac:dyDescent="0.25">
      <c r="B29" s="51">
        <v>40</v>
      </c>
      <c r="C29" s="5">
        <v>2.5000000000000001E-2</v>
      </c>
      <c r="D29" s="52">
        <v>14.6</v>
      </c>
      <c r="E29" s="52">
        <v>18.899999999999999</v>
      </c>
      <c r="F29" s="52">
        <v>22</v>
      </c>
      <c r="G29" s="52">
        <v>28.3</v>
      </c>
      <c r="H29" s="52">
        <v>36.299999999999997</v>
      </c>
      <c r="I29" s="52">
        <v>53.5</v>
      </c>
      <c r="J29" s="52">
        <v>67.900000000000006</v>
      </c>
      <c r="K29" s="52">
        <v>86.1</v>
      </c>
      <c r="L29" s="52">
        <v>109</v>
      </c>
      <c r="M29" s="53">
        <v>125</v>
      </c>
      <c r="N29" s="29"/>
      <c r="T29" s="30"/>
    </row>
    <row r="30" spans="2:20" ht="15.75" x14ac:dyDescent="0.25">
      <c r="B30" s="51">
        <v>50</v>
      </c>
      <c r="C30" s="5">
        <v>0.02</v>
      </c>
      <c r="D30" s="52">
        <v>15.6</v>
      </c>
      <c r="E30" s="52">
        <v>20.100000000000001</v>
      </c>
      <c r="F30" s="52">
        <v>23.3</v>
      </c>
      <c r="G30" s="52">
        <v>30</v>
      </c>
      <c r="H30" s="52">
        <v>38.299999999999997</v>
      </c>
      <c r="I30" s="52">
        <v>56.1</v>
      </c>
      <c r="J30" s="52">
        <v>71</v>
      </c>
      <c r="K30" s="52">
        <v>89.6</v>
      </c>
      <c r="L30" s="52">
        <v>113</v>
      </c>
      <c r="M30" s="53">
        <v>130</v>
      </c>
      <c r="N30" s="29"/>
      <c r="T30" s="30"/>
    </row>
    <row r="31" spans="2:20" ht="15.75" x14ac:dyDescent="0.25">
      <c r="B31" s="51">
        <v>60</v>
      </c>
      <c r="C31" s="5">
        <v>1.7000000000000001E-2</v>
      </c>
      <c r="D31" s="52">
        <v>16.5</v>
      </c>
      <c r="E31" s="52">
        <v>21.2</v>
      </c>
      <c r="F31" s="52">
        <v>24.5</v>
      </c>
      <c r="G31" s="52">
        <v>31.4</v>
      </c>
      <c r="H31" s="52">
        <v>40</v>
      </c>
      <c r="I31" s="52">
        <v>58.3</v>
      </c>
      <c r="J31" s="52">
        <v>73.599999999999994</v>
      </c>
      <c r="K31" s="52">
        <v>92.6</v>
      </c>
      <c r="L31" s="52">
        <v>117</v>
      </c>
      <c r="M31" s="53">
        <v>133</v>
      </c>
      <c r="N31" s="29"/>
      <c r="T31" s="30"/>
    </row>
    <row r="32" spans="2:20" ht="15.75" x14ac:dyDescent="0.25">
      <c r="B32" s="51">
        <v>80</v>
      </c>
      <c r="C32" s="5">
        <v>1.2999999999999999E-2</v>
      </c>
      <c r="D32" s="52">
        <v>17.899999999999999</v>
      </c>
      <c r="E32" s="52">
        <v>22.9</v>
      </c>
      <c r="F32" s="52">
        <v>26.4</v>
      </c>
      <c r="G32" s="52">
        <v>33.700000000000003</v>
      </c>
      <c r="H32" s="52">
        <v>42.8</v>
      </c>
      <c r="I32" s="52">
        <v>61.9</v>
      </c>
      <c r="J32" s="52">
        <v>77.7</v>
      </c>
      <c r="K32" s="52">
        <v>97.4</v>
      </c>
      <c r="L32" s="52">
        <v>122</v>
      </c>
      <c r="M32" s="53">
        <v>139</v>
      </c>
      <c r="N32" s="29"/>
      <c r="T32" s="30"/>
    </row>
    <row r="33" spans="2:20" ht="16.5" thickBot="1" x14ac:dyDescent="0.3">
      <c r="B33" s="54">
        <v>100</v>
      </c>
      <c r="C33" s="55">
        <v>0.01</v>
      </c>
      <c r="D33" s="56">
        <v>19.100000000000001</v>
      </c>
      <c r="E33" s="56">
        <v>24.3</v>
      </c>
      <c r="F33" s="56">
        <v>28</v>
      </c>
      <c r="G33" s="56">
        <v>35.6</v>
      </c>
      <c r="H33" s="56">
        <v>45</v>
      </c>
      <c r="I33" s="56">
        <v>64.8</v>
      </c>
      <c r="J33" s="56">
        <v>81.099999999999994</v>
      </c>
      <c r="K33" s="56">
        <v>101</v>
      </c>
      <c r="L33" s="56">
        <v>126</v>
      </c>
      <c r="M33" s="57">
        <v>144</v>
      </c>
      <c r="N33" s="31"/>
      <c r="O33" s="24"/>
      <c r="P33" s="24"/>
      <c r="Q33" s="24"/>
      <c r="R33" s="24"/>
      <c r="S33" s="24"/>
      <c r="T33" s="32"/>
    </row>
    <row r="34" spans="2:20" x14ac:dyDescent="0.2">
      <c r="D34" s="23"/>
      <c r="E34" s="23"/>
      <c r="F34" s="23"/>
      <c r="G34" s="23"/>
      <c r="H34" s="23"/>
      <c r="I34" s="23"/>
      <c r="J34" s="23"/>
      <c r="K34" s="23"/>
      <c r="L34" s="23"/>
      <c r="M34" s="23"/>
    </row>
    <row r="35" spans="2:20" ht="26.25" hidden="1" outlineLevel="1" x14ac:dyDescent="0.4">
      <c r="B35" s="79" t="s">
        <v>85</v>
      </c>
      <c r="D35" s="23"/>
      <c r="E35" s="23"/>
      <c r="F35" s="23"/>
      <c r="G35" s="23"/>
      <c r="H35" s="23"/>
      <c r="I35" s="23"/>
      <c r="J35" s="23"/>
      <c r="K35" s="23"/>
      <c r="L35" s="23"/>
      <c r="M35" s="23"/>
    </row>
    <row r="36" spans="2:20" ht="16.5" hidden="1" outlineLevel="1" thickBot="1" x14ac:dyDescent="0.3">
      <c r="B36" s="5" t="s">
        <v>86</v>
      </c>
      <c r="D36" s="23"/>
      <c r="E36" s="23"/>
      <c r="F36" s="23"/>
      <c r="G36" s="23"/>
      <c r="H36" s="23"/>
      <c r="I36" s="23"/>
      <c r="J36" s="23"/>
      <c r="K36" s="23"/>
      <c r="L36" s="23"/>
      <c r="M36" s="23"/>
    </row>
    <row r="37" spans="2:20" ht="15.75" hidden="1" outlineLevel="1" x14ac:dyDescent="0.25">
      <c r="B37" s="44"/>
      <c r="C37" s="45" t="s">
        <v>72</v>
      </c>
      <c r="D37" s="46">
        <v>0.16666666666666666</v>
      </c>
      <c r="E37" s="46">
        <v>0.33333333333333331</v>
      </c>
      <c r="F37" s="46">
        <v>0.5</v>
      </c>
      <c r="G37" s="46">
        <v>1</v>
      </c>
      <c r="H37" s="46">
        <v>2</v>
      </c>
      <c r="I37" s="46">
        <v>6</v>
      </c>
      <c r="J37" s="46">
        <v>12</v>
      </c>
      <c r="K37" s="46">
        <v>24</v>
      </c>
      <c r="L37" s="46">
        <v>48</v>
      </c>
      <c r="M37" s="47">
        <v>72</v>
      </c>
      <c r="N37" s="25"/>
      <c r="O37" s="26"/>
      <c r="P37" s="26"/>
      <c r="Q37" s="26"/>
      <c r="R37" s="26"/>
      <c r="S37" s="26"/>
      <c r="T37" s="27"/>
    </row>
    <row r="38" spans="2:20" ht="15.75" hidden="1" outlineLevel="1" x14ac:dyDescent="0.25">
      <c r="B38" s="48" t="s">
        <v>73</v>
      </c>
      <c r="C38" s="5" t="s">
        <v>74</v>
      </c>
      <c r="D38" s="49" t="s">
        <v>75</v>
      </c>
      <c r="E38" s="49" t="s">
        <v>76</v>
      </c>
      <c r="F38" s="49" t="s">
        <v>77</v>
      </c>
      <c r="G38" s="49" t="s">
        <v>78</v>
      </c>
      <c r="H38" s="49" t="s">
        <v>79</v>
      </c>
      <c r="I38" s="49" t="s">
        <v>80</v>
      </c>
      <c r="J38" s="49" t="s">
        <v>81</v>
      </c>
      <c r="K38" s="49" t="s">
        <v>82</v>
      </c>
      <c r="L38" s="49" t="s">
        <v>83</v>
      </c>
      <c r="M38" s="50" t="s">
        <v>84</v>
      </c>
      <c r="N38" s="29"/>
      <c r="T38" s="30"/>
    </row>
    <row r="39" spans="2:20" ht="15.75" hidden="1" outlineLevel="1" x14ac:dyDescent="0.25">
      <c r="B39" s="51">
        <v>1.58</v>
      </c>
      <c r="C39" s="5">
        <v>0.63300000000000001</v>
      </c>
      <c r="D39" s="58">
        <f>D23*$G$13</f>
        <v>777.84</v>
      </c>
      <c r="E39" s="58">
        <f t="shared" ref="E39:M39" si="0">E23*$G$13</f>
        <v>1066.8</v>
      </c>
      <c r="F39" s="58">
        <f t="shared" si="0"/>
        <v>1281.8399999999999</v>
      </c>
      <c r="G39" s="58">
        <f t="shared" si="0"/>
        <v>1747.2</v>
      </c>
      <c r="H39" s="58">
        <f t="shared" si="0"/>
        <v>2368.7999999999997</v>
      </c>
      <c r="I39" s="58">
        <f t="shared" si="0"/>
        <v>3830.4</v>
      </c>
      <c r="J39" s="58">
        <f t="shared" si="0"/>
        <v>5140.8</v>
      </c>
      <c r="K39" s="58">
        <f t="shared" si="0"/>
        <v>6921.6</v>
      </c>
      <c r="L39" s="58">
        <f t="shared" si="0"/>
        <v>9290.4</v>
      </c>
      <c r="M39" s="59">
        <f t="shared" si="0"/>
        <v>11004</v>
      </c>
      <c r="N39" s="29"/>
      <c r="T39" s="30"/>
    </row>
    <row r="40" spans="2:20" ht="15.75" hidden="1" outlineLevel="1" x14ac:dyDescent="0.25">
      <c r="B40" s="51">
        <v>2</v>
      </c>
      <c r="C40" s="5">
        <v>0.5</v>
      </c>
      <c r="D40" s="58">
        <f t="shared" ref="D40:M40" si="1">D24*$G$13</f>
        <v>880.32</v>
      </c>
      <c r="E40" s="58">
        <f t="shared" si="1"/>
        <v>1197.8399999999999</v>
      </c>
      <c r="F40" s="58">
        <f t="shared" si="1"/>
        <v>1434.7199999999998</v>
      </c>
      <c r="G40" s="58">
        <f t="shared" si="1"/>
        <v>1948.8</v>
      </c>
      <c r="H40" s="58">
        <f t="shared" si="1"/>
        <v>2637.6</v>
      </c>
      <c r="I40" s="58">
        <f t="shared" si="1"/>
        <v>4200</v>
      </c>
      <c r="J40" s="58">
        <f t="shared" si="1"/>
        <v>5611.2</v>
      </c>
      <c r="K40" s="58">
        <f t="shared" si="1"/>
        <v>7509.6</v>
      </c>
      <c r="L40" s="58">
        <f t="shared" si="1"/>
        <v>10012.800000000001</v>
      </c>
      <c r="M40" s="59">
        <f t="shared" si="1"/>
        <v>11827.2</v>
      </c>
      <c r="N40" s="29"/>
      <c r="T40" s="30"/>
    </row>
    <row r="41" spans="2:20" ht="15.75" hidden="1" outlineLevel="1" x14ac:dyDescent="0.25">
      <c r="B41" s="51">
        <v>5</v>
      </c>
      <c r="C41" s="5">
        <v>0.2</v>
      </c>
      <c r="D41" s="58">
        <f t="shared" ref="D41:M41" si="2">D25*$G$13</f>
        <v>1266.72</v>
      </c>
      <c r="E41" s="58">
        <f t="shared" si="2"/>
        <v>1696.8</v>
      </c>
      <c r="F41" s="58">
        <f t="shared" si="2"/>
        <v>2016</v>
      </c>
      <c r="G41" s="58">
        <f t="shared" si="2"/>
        <v>2688</v>
      </c>
      <c r="H41" s="58">
        <f t="shared" si="2"/>
        <v>3561.6</v>
      </c>
      <c r="I41" s="58">
        <f t="shared" si="2"/>
        <v>5527.2</v>
      </c>
      <c r="J41" s="58">
        <f t="shared" si="2"/>
        <v>7257.6</v>
      </c>
      <c r="K41" s="58">
        <f t="shared" si="2"/>
        <v>9525.6</v>
      </c>
      <c r="L41" s="58">
        <f t="shared" si="2"/>
        <v>12482.4</v>
      </c>
      <c r="M41" s="59">
        <f t="shared" si="2"/>
        <v>14616</v>
      </c>
      <c r="N41" s="29"/>
      <c r="T41" s="30"/>
    </row>
    <row r="42" spans="2:20" ht="15.75" hidden="1" outlineLevel="1" x14ac:dyDescent="0.25">
      <c r="B42" s="51">
        <v>10</v>
      </c>
      <c r="C42" s="5">
        <v>0.1</v>
      </c>
      <c r="D42" s="58">
        <f t="shared" ref="D42:M42" si="3">D26*$G$13</f>
        <v>1601.04</v>
      </c>
      <c r="E42" s="58">
        <f t="shared" si="3"/>
        <v>2116.7999999999997</v>
      </c>
      <c r="F42" s="58">
        <f t="shared" si="3"/>
        <v>2486.4</v>
      </c>
      <c r="G42" s="58">
        <f t="shared" si="3"/>
        <v>3292.8</v>
      </c>
      <c r="H42" s="58">
        <f t="shared" si="3"/>
        <v>4317.5999999999995</v>
      </c>
      <c r="I42" s="58">
        <f t="shared" si="3"/>
        <v>6568.8</v>
      </c>
      <c r="J42" s="58">
        <f t="shared" si="3"/>
        <v>8534.4</v>
      </c>
      <c r="K42" s="58">
        <f t="shared" si="3"/>
        <v>11054.4</v>
      </c>
      <c r="L42" s="58">
        <f t="shared" si="3"/>
        <v>14330.4</v>
      </c>
      <c r="M42" s="59">
        <f t="shared" si="3"/>
        <v>16665.600000000002</v>
      </c>
      <c r="N42" s="29"/>
      <c r="T42" s="30"/>
    </row>
    <row r="43" spans="2:20" ht="15.75" hidden="1" outlineLevel="1" x14ac:dyDescent="0.25">
      <c r="B43" s="51">
        <v>20</v>
      </c>
      <c r="C43" s="5">
        <v>0.05</v>
      </c>
      <c r="D43" s="58">
        <f t="shared" ref="D43:M43" si="4">D27*$G$13</f>
        <v>1999.2</v>
      </c>
      <c r="E43" s="58">
        <f t="shared" si="4"/>
        <v>2604</v>
      </c>
      <c r="F43" s="58">
        <f t="shared" si="4"/>
        <v>3040.8</v>
      </c>
      <c r="G43" s="58">
        <f t="shared" si="4"/>
        <v>3964.8</v>
      </c>
      <c r="H43" s="58">
        <f t="shared" si="4"/>
        <v>5157.5999999999995</v>
      </c>
      <c r="I43" s="58">
        <f t="shared" si="4"/>
        <v>7711.2</v>
      </c>
      <c r="J43" s="58">
        <f t="shared" si="4"/>
        <v>9912</v>
      </c>
      <c r="K43" s="58">
        <f t="shared" si="4"/>
        <v>12684</v>
      </c>
      <c r="L43" s="58">
        <f t="shared" si="4"/>
        <v>16262.4</v>
      </c>
      <c r="M43" s="59">
        <f t="shared" si="4"/>
        <v>18816</v>
      </c>
      <c r="N43" s="29"/>
      <c r="T43" s="30"/>
    </row>
    <row r="44" spans="2:20" ht="15.75" hidden="1" outlineLevel="1" x14ac:dyDescent="0.25">
      <c r="B44" s="51">
        <v>30</v>
      </c>
      <c r="C44" s="5">
        <v>3.3000000000000002E-2</v>
      </c>
      <c r="D44" s="58">
        <f t="shared" ref="D44:M44" si="5">D28*$G$13</f>
        <v>2251.2000000000003</v>
      </c>
      <c r="E44" s="58">
        <f t="shared" si="5"/>
        <v>2923.2</v>
      </c>
      <c r="F44" s="58">
        <f t="shared" si="5"/>
        <v>3410.4</v>
      </c>
      <c r="G44" s="58">
        <f t="shared" si="5"/>
        <v>4418.4000000000005</v>
      </c>
      <c r="H44" s="58">
        <f t="shared" si="5"/>
        <v>5695.2</v>
      </c>
      <c r="I44" s="58">
        <f t="shared" si="5"/>
        <v>8450.4</v>
      </c>
      <c r="J44" s="58">
        <f t="shared" si="5"/>
        <v>10768.8</v>
      </c>
      <c r="K44" s="58">
        <f t="shared" si="5"/>
        <v>13708.8</v>
      </c>
      <c r="L44" s="58">
        <f t="shared" si="5"/>
        <v>17472</v>
      </c>
      <c r="M44" s="59">
        <f t="shared" si="5"/>
        <v>20160</v>
      </c>
      <c r="N44" s="29"/>
      <c r="T44" s="30"/>
    </row>
    <row r="45" spans="2:20" ht="15.75" hidden="1" outlineLevel="1" x14ac:dyDescent="0.25">
      <c r="B45" s="51">
        <v>40</v>
      </c>
      <c r="C45" s="5">
        <v>2.5000000000000001E-2</v>
      </c>
      <c r="D45" s="58">
        <f t="shared" ref="D45:M45" si="6">D29*$G$13</f>
        <v>2452.7999999999997</v>
      </c>
      <c r="E45" s="58">
        <f t="shared" si="6"/>
        <v>3175.2</v>
      </c>
      <c r="F45" s="58">
        <f t="shared" si="6"/>
        <v>3696</v>
      </c>
      <c r="G45" s="58">
        <f t="shared" si="6"/>
        <v>4754.4000000000005</v>
      </c>
      <c r="H45" s="58">
        <f t="shared" si="6"/>
        <v>6098.4</v>
      </c>
      <c r="I45" s="58">
        <f t="shared" si="6"/>
        <v>8988</v>
      </c>
      <c r="J45" s="58">
        <f t="shared" si="6"/>
        <v>11407.2</v>
      </c>
      <c r="K45" s="58">
        <f t="shared" si="6"/>
        <v>14464.8</v>
      </c>
      <c r="L45" s="58">
        <f t="shared" si="6"/>
        <v>18312</v>
      </c>
      <c r="M45" s="59">
        <f t="shared" si="6"/>
        <v>21000</v>
      </c>
      <c r="N45" s="29"/>
      <c r="T45" s="30"/>
    </row>
    <row r="46" spans="2:20" ht="15.75" hidden="1" outlineLevel="1" x14ac:dyDescent="0.25">
      <c r="B46" s="51">
        <v>50</v>
      </c>
      <c r="C46" s="5">
        <v>0.02</v>
      </c>
      <c r="D46" s="58">
        <f t="shared" ref="D46:M46" si="7">D30*$G$13</f>
        <v>2620.7999999999997</v>
      </c>
      <c r="E46" s="58">
        <f t="shared" si="7"/>
        <v>3376.8</v>
      </c>
      <c r="F46" s="58">
        <f t="shared" si="7"/>
        <v>3914.4</v>
      </c>
      <c r="G46" s="58">
        <f t="shared" si="7"/>
        <v>5040</v>
      </c>
      <c r="H46" s="58">
        <f t="shared" si="7"/>
        <v>6434.4</v>
      </c>
      <c r="I46" s="58">
        <f t="shared" si="7"/>
        <v>9424.8000000000011</v>
      </c>
      <c r="J46" s="58">
        <f t="shared" si="7"/>
        <v>11928</v>
      </c>
      <c r="K46" s="58">
        <f t="shared" si="7"/>
        <v>15052.8</v>
      </c>
      <c r="L46" s="58">
        <f t="shared" si="7"/>
        <v>18984</v>
      </c>
      <c r="M46" s="59">
        <f t="shared" si="7"/>
        <v>21840</v>
      </c>
      <c r="N46" s="29"/>
      <c r="T46" s="30"/>
    </row>
    <row r="47" spans="2:20" ht="15.75" hidden="1" outlineLevel="1" x14ac:dyDescent="0.25">
      <c r="B47" s="51">
        <v>60</v>
      </c>
      <c r="C47" s="5">
        <v>1.7000000000000001E-2</v>
      </c>
      <c r="D47" s="58">
        <f t="shared" ref="D47:M47" si="8">D31*$G$13</f>
        <v>2772</v>
      </c>
      <c r="E47" s="58">
        <f t="shared" si="8"/>
        <v>3561.6</v>
      </c>
      <c r="F47" s="58">
        <f t="shared" si="8"/>
        <v>4116</v>
      </c>
      <c r="G47" s="58">
        <f t="shared" si="8"/>
        <v>5275.2</v>
      </c>
      <c r="H47" s="58">
        <f t="shared" si="8"/>
        <v>6720</v>
      </c>
      <c r="I47" s="58">
        <f t="shared" si="8"/>
        <v>9794.4</v>
      </c>
      <c r="J47" s="58">
        <f t="shared" si="8"/>
        <v>12364.8</v>
      </c>
      <c r="K47" s="58">
        <f t="shared" si="8"/>
        <v>15556.8</v>
      </c>
      <c r="L47" s="58">
        <f t="shared" si="8"/>
        <v>19656</v>
      </c>
      <c r="M47" s="59">
        <f t="shared" si="8"/>
        <v>22344</v>
      </c>
      <c r="N47" s="29"/>
      <c r="T47" s="30"/>
    </row>
    <row r="48" spans="2:20" ht="15.75" hidden="1" outlineLevel="1" x14ac:dyDescent="0.25">
      <c r="B48" s="51">
        <v>80</v>
      </c>
      <c r="C48" s="5">
        <v>1.2999999999999999E-2</v>
      </c>
      <c r="D48" s="58">
        <f t="shared" ref="D48:M48" si="9">D32*$G$13</f>
        <v>3007.2</v>
      </c>
      <c r="E48" s="58">
        <f t="shared" si="9"/>
        <v>3847.2</v>
      </c>
      <c r="F48" s="58">
        <f t="shared" si="9"/>
        <v>4435.2</v>
      </c>
      <c r="G48" s="58">
        <f t="shared" si="9"/>
        <v>5661.6</v>
      </c>
      <c r="H48" s="58">
        <f t="shared" si="9"/>
        <v>7190.4</v>
      </c>
      <c r="I48" s="58">
        <f t="shared" si="9"/>
        <v>10399.199999999999</v>
      </c>
      <c r="J48" s="58">
        <f t="shared" si="9"/>
        <v>13053.6</v>
      </c>
      <c r="K48" s="58">
        <f t="shared" si="9"/>
        <v>16363.2</v>
      </c>
      <c r="L48" s="58">
        <f t="shared" si="9"/>
        <v>20496</v>
      </c>
      <c r="M48" s="59">
        <f t="shared" si="9"/>
        <v>23352</v>
      </c>
      <c r="N48" s="29"/>
      <c r="T48" s="30"/>
    </row>
    <row r="49" spans="2:20" ht="16.5" hidden="1" outlineLevel="1" thickBot="1" x14ac:dyDescent="0.3">
      <c r="B49" s="54">
        <v>100</v>
      </c>
      <c r="C49" s="55">
        <v>0.01</v>
      </c>
      <c r="D49" s="60">
        <f t="shared" ref="D49:M49" si="10">D33*$G$13</f>
        <v>3208.8</v>
      </c>
      <c r="E49" s="60">
        <f t="shared" si="10"/>
        <v>4082.4</v>
      </c>
      <c r="F49" s="60">
        <f t="shared" si="10"/>
        <v>4704</v>
      </c>
      <c r="G49" s="60">
        <f t="shared" si="10"/>
        <v>5980.8</v>
      </c>
      <c r="H49" s="60">
        <f t="shared" si="10"/>
        <v>7560</v>
      </c>
      <c r="I49" s="60">
        <f t="shared" si="10"/>
        <v>10886.4</v>
      </c>
      <c r="J49" s="60">
        <f t="shared" si="10"/>
        <v>13624.8</v>
      </c>
      <c r="K49" s="60">
        <f t="shared" si="10"/>
        <v>16968</v>
      </c>
      <c r="L49" s="60">
        <f t="shared" si="10"/>
        <v>21168</v>
      </c>
      <c r="M49" s="61">
        <f t="shared" si="10"/>
        <v>24192</v>
      </c>
      <c r="N49" s="31"/>
      <c r="O49" s="24"/>
      <c r="P49" s="24"/>
      <c r="Q49" s="24"/>
      <c r="R49" s="24"/>
      <c r="S49" s="24"/>
      <c r="T49" s="32"/>
    </row>
    <row r="50" spans="2:20" hidden="1" outlineLevel="1" x14ac:dyDescent="0.2">
      <c r="D50" s="33"/>
      <c r="E50" s="33"/>
      <c r="F50" s="33"/>
      <c r="G50" s="33"/>
      <c r="H50" s="33"/>
      <c r="I50" s="33"/>
      <c r="J50" s="33"/>
      <c r="K50" s="33"/>
      <c r="L50" s="33"/>
      <c r="M50" s="33"/>
    </row>
    <row r="51" spans="2:20" ht="16.5" hidden="1" outlineLevel="1" thickBot="1" x14ac:dyDescent="0.3">
      <c r="B51" s="5" t="s">
        <v>87</v>
      </c>
      <c r="D51" s="23"/>
      <c r="E51" s="23"/>
      <c r="F51" s="23"/>
      <c r="G51" s="23"/>
      <c r="H51" s="23"/>
      <c r="I51" s="23"/>
      <c r="J51" s="23"/>
      <c r="K51" s="23"/>
      <c r="L51" s="23"/>
      <c r="M51" s="23"/>
    </row>
    <row r="52" spans="2:20" ht="15.75" hidden="1" outlineLevel="1" x14ac:dyDescent="0.25">
      <c r="B52" s="44"/>
      <c r="C52" s="45" t="s">
        <v>72</v>
      </c>
      <c r="D52" s="46">
        <v>0.16666666666666666</v>
      </c>
      <c r="E52" s="46">
        <v>0.33333333333333331</v>
      </c>
      <c r="F52" s="46">
        <v>0.5</v>
      </c>
      <c r="G52" s="46">
        <v>1</v>
      </c>
      <c r="H52" s="46">
        <v>2</v>
      </c>
      <c r="I52" s="46">
        <v>6</v>
      </c>
      <c r="J52" s="46">
        <v>12</v>
      </c>
      <c r="K52" s="46">
        <v>24</v>
      </c>
      <c r="L52" s="46">
        <v>48</v>
      </c>
      <c r="M52" s="47">
        <v>72</v>
      </c>
      <c r="N52" s="26"/>
      <c r="O52" s="26"/>
      <c r="P52" s="26"/>
      <c r="Q52" s="26"/>
      <c r="R52" s="26"/>
      <c r="S52" s="26"/>
      <c r="T52" s="27"/>
    </row>
    <row r="53" spans="2:20" ht="15.75" hidden="1" outlineLevel="1" x14ac:dyDescent="0.25">
      <c r="B53" s="48" t="s">
        <v>73</v>
      </c>
      <c r="C53" s="5" t="s">
        <v>74</v>
      </c>
      <c r="D53" s="49" t="s">
        <v>75</v>
      </c>
      <c r="E53" s="49" t="s">
        <v>76</v>
      </c>
      <c r="F53" s="49" t="s">
        <v>77</v>
      </c>
      <c r="G53" s="49" t="s">
        <v>78</v>
      </c>
      <c r="H53" s="49" t="s">
        <v>79</v>
      </c>
      <c r="I53" s="49" t="s">
        <v>80</v>
      </c>
      <c r="J53" s="49" t="s">
        <v>81</v>
      </c>
      <c r="K53" s="49" t="s">
        <v>82</v>
      </c>
      <c r="L53" s="49" t="s">
        <v>83</v>
      </c>
      <c r="M53" s="50" t="s">
        <v>84</v>
      </c>
      <c r="T53" s="30"/>
    </row>
    <row r="54" spans="2:20" ht="15.75" hidden="1" outlineLevel="1" x14ac:dyDescent="0.25">
      <c r="B54" s="51">
        <v>1.58</v>
      </c>
      <c r="C54" s="5">
        <v>0.63300000000000001</v>
      </c>
      <c r="D54" s="62" t="str">
        <f>IF(D39-$G$15-$G$16&lt;=0, "", D39-$G$15-$G$16)</f>
        <v/>
      </c>
      <c r="E54" s="62" t="str">
        <f t="shared" ref="E54:M54" si="11">IF(E39-$G$15-$G$16&lt;=0, "", E39-$G$15-$G$16)</f>
        <v/>
      </c>
      <c r="F54" s="62" t="str">
        <f t="shared" si="11"/>
        <v/>
      </c>
      <c r="G54" s="62" t="str">
        <f t="shared" si="11"/>
        <v/>
      </c>
      <c r="H54" s="62" t="str">
        <f t="shared" si="11"/>
        <v/>
      </c>
      <c r="I54" s="62" t="str">
        <f t="shared" si="11"/>
        <v/>
      </c>
      <c r="J54" s="62" t="str">
        <f t="shared" si="11"/>
        <v/>
      </c>
      <c r="K54" s="62" t="str">
        <f t="shared" si="11"/>
        <v/>
      </c>
      <c r="L54" s="62">
        <f t="shared" si="11"/>
        <v>2223.3999999999996</v>
      </c>
      <c r="M54" s="66">
        <f t="shared" si="11"/>
        <v>3937</v>
      </c>
      <c r="T54" s="30"/>
    </row>
    <row r="55" spans="2:20" ht="15.75" hidden="1" outlineLevel="1" x14ac:dyDescent="0.25">
      <c r="B55" s="51">
        <v>2</v>
      </c>
      <c r="C55" s="5">
        <v>0.5</v>
      </c>
      <c r="D55" s="62" t="str">
        <f t="shared" ref="D55:M64" si="12">IF(D40-$G$15-$G$16&lt;=0, "", D40-$G$15-$G$16)</f>
        <v/>
      </c>
      <c r="E55" s="62" t="str">
        <f t="shared" si="12"/>
        <v/>
      </c>
      <c r="F55" s="62" t="str">
        <f t="shared" si="12"/>
        <v/>
      </c>
      <c r="G55" s="62" t="str">
        <f t="shared" si="12"/>
        <v/>
      </c>
      <c r="H55" s="62" t="str">
        <f t="shared" si="12"/>
        <v/>
      </c>
      <c r="I55" s="62" t="str">
        <f t="shared" si="12"/>
        <v/>
      </c>
      <c r="J55" s="62" t="str">
        <f t="shared" si="12"/>
        <v/>
      </c>
      <c r="K55" s="62">
        <f t="shared" si="12"/>
        <v>442.60000000000036</v>
      </c>
      <c r="L55" s="62">
        <f t="shared" si="12"/>
        <v>2945.8000000000011</v>
      </c>
      <c r="M55" s="66">
        <f t="shared" si="12"/>
        <v>4760.2000000000007</v>
      </c>
      <c r="T55" s="30"/>
    </row>
    <row r="56" spans="2:20" ht="15.75" hidden="1" outlineLevel="1" x14ac:dyDescent="0.25">
      <c r="B56" s="51">
        <v>5</v>
      </c>
      <c r="C56" s="5">
        <v>0.2</v>
      </c>
      <c r="D56" s="62" t="str">
        <f t="shared" si="12"/>
        <v/>
      </c>
      <c r="E56" s="62" t="str">
        <f t="shared" si="12"/>
        <v/>
      </c>
      <c r="F56" s="62" t="str">
        <f t="shared" si="12"/>
        <v/>
      </c>
      <c r="G56" s="62" t="str">
        <f t="shared" si="12"/>
        <v/>
      </c>
      <c r="H56" s="62" t="str">
        <f t="shared" si="12"/>
        <v/>
      </c>
      <c r="I56" s="62" t="str">
        <f t="shared" si="12"/>
        <v/>
      </c>
      <c r="J56" s="62">
        <f t="shared" si="12"/>
        <v>190.60000000000036</v>
      </c>
      <c r="K56" s="62">
        <f t="shared" si="12"/>
        <v>2458.6000000000004</v>
      </c>
      <c r="L56" s="62">
        <f t="shared" si="12"/>
        <v>5415.4</v>
      </c>
      <c r="M56" s="66">
        <f t="shared" si="12"/>
        <v>7549</v>
      </c>
      <c r="T56" s="30"/>
    </row>
    <row r="57" spans="2:20" ht="15.75" hidden="1" outlineLevel="1" x14ac:dyDescent="0.25">
      <c r="B57" s="51">
        <v>10</v>
      </c>
      <c r="C57" s="5">
        <v>0.1</v>
      </c>
      <c r="D57" s="62" t="str">
        <f t="shared" si="12"/>
        <v/>
      </c>
      <c r="E57" s="62" t="str">
        <f t="shared" si="12"/>
        <v/>
      </c>
      <c r="F57" s="62" t="str">
        <f t="shared" si="12"/>
        <v/>
      </c>
      <c r="G57" s="62" t="str">
        <f t="shared" si="12"/>
        <v/>
      </c>
      <c r="H57" s="62" t="str">
        <f t="shared" si="12"/>
        <v/>
      </c>
      <c r="I57" s="62" t="str">
        <f t="shared" si="12"/>
        <v/>
      </c>
      <c r="J57" s="62">
        <f t="shared" si="12"/>
        <v>1467.3999999999996</v>
      </c>
      <c r="K57" s="62">
        <f t="shared" si="12"/>
        <v>3987.3999999999996</v>
      </c>
      <c r="L57" s="62">
        <f t="shared" si="12"/>
        <v>7263.4</v>
      </c>
      <c r="M57" s="66">
        <f t="shared" si="12"/>
        <v>9598.6000000000022</v>
      </c>
      <c r="T57" s="30"/>
    </row>
    <row r="58" spans="2:20" ht="15.75" hidden="1" outlineLevel="1" x14ac:dyDescent="0.25">
      <c r="B58" s="51">
        <v>20</v>
      </c>
      <c r="C58" s="5">
        <v>0.05</v>
      </c>
      <c r="D58" s="62" t="str">
        <f t="shared" si="12"/>
        <v/>
      </c>
      <c r="E58" s="62" t="str">
        <f t="shared" si="12"/>
        <v/>
      </c>
      <c r="F58" s="62" t="str">
        <f t="shared" si="12"/>
        <v/>
      </c>
      <c r="G58" s="62" t="str">
        <f t="shared" si="12"/>
        <v/>
      </c>
      <c r="H58" s="62" t="str">
        <f t="shared" si="12"/>
        <v/>
      </c>
      <c r="I58" s="62">
        <f t="shared" si="12"/>
        <v>644.19999999999982</v>
      </c>
      <c r="J58" s="62">
        <f t="shared" si="12"/>
        <v>2845</v>
      </c>
      <c r="K58" s="62">
        <f t="shared" si="12"/>
        <v>5617</v>
      </c>
      <c r="L58" s="62">
        <f t="shared" si="12"/>
        <v>9195.4</v>
      </c>
      <c r="M58" s="66">
        <f t="shared" si="12"/>
        <v>11749</v>
      </c>
      <c r="T58" s="30"/>
    </row>
    <row r="59" spans="2:20" ht="15.75" hidden="1" outlineLevel="1" x14ac:dyDescent="0.25">
      <c r="B59" s="51">
        <v>30</v>
      </c>
      <c r="C59" s="5">
        <v>3.3000000000000002E-2</v>
      </c>
      <c r="D59" s="62" t="str">
        <f t="shared" si="12"/>
        <v/>
      </c>
      <c r="E59" s="62" t="str">
        <f t="shared" si="12"/>
        <v/>
      </c>
      <c r="F59" s="62" t="str">
        <f t="shared" si="12"/>
        <v/>
      </c>
      <c r="G59" s="62" t="str">
        <f t="shared" si="12"/>
        <v/>
      </c>
      <c r="H59" s="62" t="str">
        <f t="shared" si="12"/>
        <v/>
      </c>
      <c r="I59" s="62">
        <f t="shared" si="12"/>
        <v>1383.3999999999996</v>
      </c>
      <c r="J59" s="62">
        <f t="shared" si="12"/>
        <v>3701.7999999999993</v>
      </c>
      <c r="K59" s="62">
        <f t="shared" si="12"/>
        <v>6641.7999999999993</v>
      </c>
      <c r="L59" s="62">
        <f t="shared" si="12"/>
        <v>10405</v>
      </c>
      <c r="M59" s="66">
        <f t="shared" si="12"/>
        <v>13093</v>
      </c>
      <c r="N59"/>
      <c r="P59"/>
      <c r="T59" s="30"/>
    </row>
    <row r="60" spans="2:20" ht="15.75" hidden="1" outlineLevel="1" x14ac:dyDescent="0.25">
      <c r="B60" s="51">
        <v>40</v>
      </c>
      <c r="C60" s="5">
        <v>2.5000000000000001E-2</v>
      </c>
      <c r="D60" s="62" t="str">
        <f t="shared" si="12"/>
        <v/>
      </c>
      <c r="E60" s="62" t="str">
        <f t="shared" si="12"/>
        <v/>
      </c>
      <c r="F60" s="62" t="str">
        <f t="shared" si="12"/>
        <v/>
      </c>
      <c r="G60" s="62" t="str">
        <f t="shared" si="12"/>
        <v/>
      </c>
      <c r="H60" s="62" t="str">
        <f t="shared" si="12"/>
        <v/>
      </c>
      <c r="I60" s="62">
        <f t="shared" si="12"/>
        <v>1921</v>
      </c>
      <c r="J60" s="62">
        <f t="shared" si="12"/>
        <v>4340.2000000000007</v>
      </c>
      <c r="K60" s="62">
        <f t="shared" si="12"/>
        <v>7397.7999999999993</v>
      </c>
      <c r="L60" s="62">
        <f t="shared" si="12"/>
        <v>11245</v>
      </c>
      <c r="M60" s="66">
        <f t="shared" si="12"/>
        <v>13933</v>
      </c>
      <c r="T60" s="30"/>
    </row>
    <row r="61" spans="2:20" ht="15.75" hidden="1" outlineLevel="1" x14ac:dyDescent="0.25">
      <c r="B61" s="51">
        <v>50</v>
      </c>
      <c r="C61" s="5">
        <v>0.02</v>
      </c>
      <c r="D61" s="62" t="str">
        <f t="shared" si="12"/>
        <v/>
      </c>
      <c r="E61" s="62" t="str">
        <f t="shared" si="12"/>
        <v/>
      </c>
      <c r="F61" s="62" t="str">
        <f t="shared" si="12"/>
        <v/>
      </c>
      <c r="G61" s="62" t="str">
        <f t="shared" si="12"/>
        <v/>
      </c>
      <c r="H61" s="62" t="str">
        <f t="shared" si="12"/>
        <v/>
      </c>
      <c r="I61" s="62">
        <f t="shared" si="12"/>
        <v>2357.8000000000011</v>
      </c>
      <c r="J61" s="62">
        <f t="shared" si="12"/>
        <v>4861</v>
      </c>
      <c r="K61" s="62">
        <f t="shared" si="12"/>
        <v>7985.7999999999993</v>
      </c>
      <c r="L61" s="62">
        <f t="shared" si="12"/>
        <v>11917</v>
      </c>
      <c r="M61" s="66">
        <f t="shared" si="12"/>
        <v>14773</v>
      </c>
      <c r="T61" s="30"/>
    </row>
    <row r="62" spans="2:20" ht="15.75" hidden="1" outlineLevel="1" x14ac:dyDescent="0.25">
      <c r="B62" s="51">
        <v>60</v>
      </c>
      <c r="C62" s="5">
        <v>1.7000000000000001E-2</v>
      </c>
      <c r="D62" s="62" t="str">
        <f t="shared" si="12"/>
        <v/>
      </c>
      <c r="E62" s="62" t="str">
        <f t="shared" si="12"/>
        <v/>
      </c>
      <c r="F62" s="62" t="str">
        <f t="shared" si="12"/>
        <v/>
      </c>
      <c r="G62" s="62" t="str">
        <f t="shared" si="12"/>
        <v/>
      </c>
      <c r="H62" s="62" t="str">
        <f t="shared" si="12"/>
        <v/>
      </c>
      <c r="I62" s="62">
        <f t="shared" si="12"/>
        <v>2727.3999999999996</v>
      </c>
      <c r="J62" s="62">
        <f t="shared" si="12"/>
        <v>5297.7999999999993</v>
      </c>
      <c r="K62" s="62">
        <f t="shared" si="12"/>
        <v>8489.7999999999993</v>
      </c>
      <c r="L62" s="62">
        <f t="shared" si="12"/>
        <v>12589</v>
      </c>
      <c r="M62" s="66">
        <f t="shared" si="12"/>
        <v>15277</v>
      </c>
      <c r="T62" s="30"/>
    </row>
    <row r="63" spans="2:20" ht="15.75" hidden="1" outlineLevel="1" x14ac:dyDescent="0.25">
      <c r="B63" s="51">
        <v>80</v>
      </c>
      <c r="C63" s="5">
        <v>1.2999999999999999E-2</v>
      </c>
      <c r="D63" s="62" t="str">
        <f t="shared" si="12"/>
        <v/>
      </c>
      <c r="E63" s="62" t="str">
        <f t="shared" si="12"/>
        <v/>
      </c>
      <c r="F63" s="62" t="str">
        <f t="shared" si="12"/>
        <v/>
      </c>
      <c r="G63" s="62" t="str">
        <f t="shared" si="12"/>
        <v/>
      </c>
      <c r="H63" s="62">
        <f t="shared" si="12"/>
        <v>123.39999999999964</v>
      </c>
      <c r="I63" s="62">
        <f t="shared" si="12"/>
        <v>3332.1999999999989</v>
      </c>
      <c r="J63" s="62">
        <f t="shared" si="12"/>
        <v>5986.6</v>
      </c>
      <c r="K63" s="62">
        <f t="shared" si="12"/>
        <v>9296.2000000000007</v>
      </c>
      <c r="L63" s="62">
        <f t="shared" si="12"/>
        <v>13429</v>
      </c>
      <c r="M63" s="66">
        <f t="shared" si="12"/>
        <v>16285</v>
      </c>
      <c r="T63" s="30"/>
    </row>
    <row r="64" spans="2:20" ht="15.75" hidden="1" outlineLevel="1" x14ac:dyDescent="0.25">
      <c r="B64" s="51">
        <v>100</v>
      </c>
      <c r="C64" s="5">
        <v>0.01</v>
      </c>
      <c r="D64" s="62" t="str">
        <f t="shared" si="12"/>
        <v/>
      </c>
      <c r="E64" s="62" t="str">
        <f t="shared" si="12"/>
        <v/>
      </c>
      <c r="F64" s="62" t="str">
        <f t="shared" si="12"/>
        <v/>
      </c>
      <c r="G64" s="62" t="str">
        <f t="shared" si="12"/>
        <v/>
      </c>
      <c r="H64" s="62">
        <f t="shared" si="12"/>
        <v>493</v>
      </c>
      <c r="I64" s="62">
        <f t="shared" si="12"/>
        <v>3819.3999999999996</v>
      </c>
      <c r="J64" s="62">
        <f t="shared" si="12"/>
        <v>6557.7999999999993</v>
      </c>
      <c r="K64" s="62">
        <f t="shared" si="12"/>
        <v>9901</v>
      </c>
      <c r="L64" s="62">
        <f t="shared" si="12"/>
        <v>14101</v>
      </c>
      <c r="M64" s="66">
        <f t="shared" si="12"/>
        <v>17125</v>
      </c>
      <c r="T64" s="30"/>
    </row>
    <row r="65" spans="2:20" ht="15.75" hidden="1" outlineLevel="1" x14ac:dyDescent="0.25">
      <c r="B65" s="51"/>
      <c r="C65" s="5"/>
      <c r="D65" s="69"/>
      <c r="E65" s="69"/>
      <c r="F65" s="69"/>
      <c r="G65" s="69"/>
      <c r="H65" s="69"/>
      <c r="I65" s="69"/>
      <c r="J65" s="69"/>
      <c r="K65" s="69"/>
      <c r="L65" s="69"/>
      <c r="M65" s="63"/>
      <c r="T65" s="30"/>
    </row>
    <row r="66" spans="2:20" ht="16.5" hidden="1" outlineLevel="1" thickBot="1" x14ac:dyDescent="0.3">
      <c r="B66" s="54"/>
      <c r="C66" s="55"/>
      <c r="D66" s="64"/>
      <c r="E66" s="64"/>
      <c r="F66" s="64"/>
      <c r="G66" s="64"/>
      <c r="H66" s="64"/>
      <c r="I66" s="64"/>
      <c r="J66" s="64"/>
      <c r="K66" s="64"/>
      <c r="L66" s="64"/>
      <c r="M66" s="65"/>
      <c r="N66" s="24"/>
      <c r="O66" s="24"/>
      <c r="P66" s="24"/>
      <c r="Q66" s="24"/>
      <c r="R66" s="24"/>
      <c r="S66" s="24"/>
      <c r="T66" s="32"/>
    </row>
    <row r="67" spans="2:20" hidden="1" outlineLevel="1" x14ac:dyDescent="0.2">
      <c r="D67" s="23"/>
      <c r="E67" s="23"/>
      <c r="F67" s="23"/>
      <c r="G67" s="23"/>
      <c r="H67" s="23"/>
      <c r="I67" s="23"/>
      <c r="J67" s="23"/>
      <c r="K67" s="23"/>
      <c r="L67" s="23"/>
      <c r="M67" s="23"/>
    </row>
    <row r="68" spans="2:20" ht="16.5" hidden="1" outlineLevel="1" thickBot="1" x14ac:dyDescent="0.3">
      <c r="B68" s="5" t="s">
        <v>88</v>
      </c>
      <c r="D68" s="23"/>
      <c r="E68" s="23"/>
      <c r="F68" s="23"/>
      <c r="G68" s="23"/>
      <c r="H68" s="23"/>
      <c r="I68" s="23"/>
      <c r="J68" s="23"/>
      <c r="K68" s="23"/>
      <c r="L68" s="23"/>
      <c r="M68" s="23"/>
    </row>
    <row r="69" spans="2:20" ht="15.75" hidden="1" outlineLevel="1" x14ac:dyDescent="0.25">
      <c r="B69" s="44"/>
      <c r="C69" s="45" t="s">
        <v>72</v>
      </c>
      <c r="D69" s="46">
        <v>0.16666666666666666</v>
      </c>
      <c r="E69" s="46">
        <v>0.33333333333333331</v>
      </c>
      <c r="F69" s="46">
        <v>0.5</v>
      </c>
      <c r="G69" s="46">
        <v>1</v>
      </c>
      <c r="H69" s="46">
        <v>2</v>
      </c>
      <c r="I69" s="46">
        <v>6</v>
      </c>
      <c r="J69" s="46">
        <v>12</v>
      </c>
      <c r="K69" s="46">
        <v>24</v>
      </c>
      <c r="L69" s="46">
        <v>48</v>
      </c>
      <c r="M69" s="47">
        <v>72</v>
      </c>
      <c r="N69" s="26"/>
      <c r="O69" s="26"/>
      <c r="P69" s="26"/>
      <c r="Q69" s="26"/>
      <c r="R69" s="26"/>
      <c r="S69" s="26"/>
      <c r="T69" s="27"/>
    </row>
    <row r="70" spans="2:20" ht="15.75" hidden="1" outlineLevel="1" x14ac:dyDescent="0.25">
      <c r="B70" s="48" t="s">
        <v>73</v>
      </c>
      <c r="C70" s="5" t="s">
        <v>74</v>
      </c>
      <c r="D70" s="49" t="s">
        <v>75</v>
      </c>
      <c r="E70" s="49" t="s">
        <v>76</v>
      </c>
      <c r="F70" s="49" t="s">
        <v>77</v>
      </c>
      <c r="G70" s="49" t="s">
        <v>78</v>
      </c>
      <c r="H70" s="49" t="s">
        <v>79</v>
      </c>
      <c r="I70" s="49" t="s">
        <v>80</v>
      </c>
      <c r="J70" s="49" t="s">
        <v>81</v>
      </c>
      <c r="K70" s="49" t="s">
        <v>82</v>
      </c>
      <c r="L70" s="49" t="s">
        <v>83</v>
      </c>
      <c r="M70" s="50" t="s">
        <v>84</v>
      </c>
      <c r="T70" s="30"/>
    </row>
    <row r="71" spans="2:20" ht="15.75" hidden="1" outlineLevel="1" x14ac:dyDescent="0.25">
      <c r="B71" s="51">
        <v>1.58</v>
      </c>
      <c r="C71" s="5">
        <v>0.63300000000000001</v>
      </c>
      <c r="D71" s="62" t="str">
        <f t="shared" ref="D71:M81" si="13">IF(D54="", "", D54/D$69)</f>
        <v/>
      </c>
      <c r="E71" s="62" t="str">
        <f t="shared" si="13"/>
        <v/>
      </c>
      <c r="F71" s="62" t="str">
        <f t="shared" si="13"/>
        <v/>
      </c>
      <c r="G71" s="62" t="str">
        <f t="shared" si="13"/>
        <v/>
      </c>
      <c r="H71" s="62" t="str">
        <f t="shared" si="13"/>
        <v/>
      </c>
      <c r="I71" s="62" t="str">
        <f t="shared" si="13"/>
        <v/>
      </c>
      <c r="J71" s="62" t="str">
        <f t="shared" si="13"/>
        <v/>
      </c>
      <c r="K71" s="62" t="str">
        <f t="shared" si="13"/>
        <v/>
      </c>
      <c r="L71" s="62">
        <f t="shared" si="13"/>
        <v>46.320833333333326</v>
      </c>
      <c r="M71" s="66">
        <f t="shared" si="13"/>
        <v>54.680555555555557</v>
      </c>
      <c r="T71" s="30"/>
    </row>
    <row r="72" spans="2:20" ht="15.75" hidden="1" outlineLevel="1" x14ac:dyDescent="0.25">
      <c r="B72" s="51">
        <v>2</v>
      </c>
      <c r="C72" s="5">
        <v>0.5</v>
      </c>
      <c r="D72" s="62" t="str">
        <f t="shared" si="13"/>
        <v/>
      </c>
      <c r="E72" s="62" t="str">
        <f t="shared" si="13"/>
        <v/>
      </c>
      <c r="F72" s="62" t="str">
        <f t="shared" si="13"/>
        <v/>
      </c>
      <c r="G72" s="62" t="str">
        <f t="shared" si="13"/>
        <v/>
      </c>
      <c r="H72" s="62" t="str">
        <f t="shared" si="13"/>
        <v/>
      </c>
      <c r="I72" s="62" t="str">
        <f t="shared" si="13"/>
        <v/>
      </c>
      <c r="J72" s="62" t="str">
        <f t="shared" si="13"/>
        <v/>
      </c>
      <c r="K72" s="62">
        <f t="shared" si="13"/>
        <v>18.441666666666681</v>
      </c>
      <c r="L72" s="62">
        <f t="shared" si="13"/>
        <v>61.370833333333358</v>
      </c>
      <c r="M72" s="66">
        <f t="shared" si="13"/>
        <v>66.113888888888894</v>
      </c>
      <c r="T72" s="30"/>
    </row>
    <row r="73" spans="2:20" ht="15.75" hidden="1" outlineLevel="1" x14ac:dyDescent="0.25">
      <c r="B73" s="51">
        <v>5</v>
      </c>
      <c r="C73" s="5">
        <v>0.2</v>
      </c>
      <c r="D73" s="62" t="str">
        <f t="shared" si="13"/>
        <v/>
      </c>
      <c r="E73" s="62" t="str">
        <f t="shared" si="13"/>
        <v/>
      </c>
      <c r="F73" s="62" t="str">
        <f t="shared" si="13"/>
        <v/>
      </c>
      <c r="G73" s="62" t="str">
        <f t="shared" si="13"/>
        <v/>
      </c>
      <c r="H73" s="62" t="str">
        <f t="shared" si="13"/>
        <v/>
      </c>
      <c r="I73" s="62" t="str">
        <f t="shared" si="13"/>
        <v/>
      </c>
      <c r="J73" s="62">
        <f t="shared" si="13"/>
        <v>15.883333333333363</v>
      </c>
      <c r="K73" s="62">
        <f t="shared" si="13"/>
        <v>102.44166666666668</v>
      </c>
      <c r="L73" s="62">
        <f t="shared" si="13"/>
        <v>112.82083333333333</v>
      </c>
      <c r="M73" s="66">
        <f t="shared" si="13"/>
        <v>104.84722222222223</v>
      </c>
      <c r="T73" s="30"/>
    </row>
    <row r="74" spans="2:20" ht="15.75" hidden="1" outlineLevel="1" x14ac:dyDescent="0.25">
      <c r="B74" s="51">
        <v>10</v>
      </c>
      <c r="C74" s="5">
        <v>0.1</v>
      </c>
      <c r="D74" s="62" t="str">
        <f t="shared" si="13"/>
        <v/>
      </c>
      <c r="E74" s="62" t="str">
        <f t="shared" si="13"/>
        <v/>
      </c>
      <c r="F74" s="62" t="str">
        <f t="shared" si="13"/>
        <v/>
      </c>
      <c r="G74" s="62" t="str">
        <f t="shared" si="13"/>
        <v/>
      </c>
      <c r="H74" s="62" t="str">
        <f t="shared" si="13"/>
        <v/>
      </c>
      <c r="I74" s="62" t="str">
        <f t="shared" si="13"/>
        <v/>
      </c>
      <c r="J74" s="62">
        <f t="shared" si="13"/>
        <v>122.2833333333333</v>
      </c>
      <c r="K74" s="62">
        <f t="shared" si="13"/>
        <v>166.14166666666665</v>
      </c>
      <c r="L74" s="62">
        <f t="shared" si="13"/>
        <v>151.32083333333333</v>
      </c>
      <c r="M74" s="66">
        <f t="shared" si="13"/>
        <v>133.31388888888893</v>
      </c>
      <c r="T74" s="30"/>
    </row>
    <row r="75" spans="2:20" ht="15.75" hidden="1" outlineLevel="1" x14ac:dyDescent="0.25">
      <c r="B75" s="51">
        <v>20</v>
      </c>
      <c r="C75" s="5">
        <v>0.05</v>
      </c>
      <c r="D75" s="62" t="str">
        <f t="shared" si="13"/>
        <v/>
      </c>
      <c r="E75" s="62" t="str">
        <f t="shared" si="13"/>
        <v/>
      </c>
      <c r="F75" s="62" t="str">
        <f t="shared" si="13"/>
        <v/>
      </c>
      <c r="G75" s="62" t="str">
        <f t="shared" si="13"/>
        <v/>
      </c>
      <c r="H75" s="62" t="str">
        <f t="shared" si="13"/>
        <v/>
      </c>
      <c r="I75" s="62">
        <f t="shared" si="13"/>
        <v>107.36666666666663</v>
      </c>
      <c r="J75" s="62">
        <f t="shared" si="13"/>
        <v>237.08333333333334</v>
      </c>
      <c r="K75" s="62">
        <f t="shared" si="13"/>
        <v>234.04166666666666</v>
      </c>
      <c r="L75" s="62">
        <f t="shared" si="13"/>
        <v>191.57083333333333</v>
      </c>
      <c r="M75" s="66">
        <f t="shared" si="13"/>
        <v>163.18055555555554</v>
      </c>
      <c r="T75" s="30"/>
    </row>
    <row r="76" spans="2:20" ht="15.75" hidden="1" outlineLevel="1" x14ac:dyDescent="0.25">
      <c r="B76" s="51">
        <v>30</v>
      </c>
      <c r="C76" s="5">
        <v>3.3000000000000002E-2</v>
      </c>
      <c r="D76" s="62" t="str">
        <f t="shared" si="13"/>
        <v/>
      </c>
      <c r="E76" s="62" t="str">
        <f t="shared" si="13"/>
        <v/>
      </c>
      <c r="F76" s="62" t="str">
        <f t="shared" si="13"/>
        <v/>
      </c>
      <c r="G76" s="62" t="str">
        <f t="shared" si="13"/>
        <v/>
      </c>
      <c r="H76" s="62" t="str">
        <f t="shared" si="13"/>
        <v/>
      </c>
      <c r="I76" s="62">
        <f t="shared" si="13"/>
        <v>230.56666666666661</v>
      </c>
      <c r="J76" s="62">
        <f t="shared" si="13"/>
        <v>308.48333333333329</v>
      </c>
      <c r="K76" s="62">
        <f t="shared" si="13"/>
        <v>276.74166666666662</v>
      </c>
      <c r="L76" s="62">
        <f t="shared" si="13"/>
        <v>216.77083333333334</v>
      </c>
      <c r="M76" s="66">
        <f t="shared" si="13"/>
        <v>181.84722222222223</v>
      </c>
      <c r="T76" s="30"/>
    </row>
    <row r="77" spans="2:20" ht="15.75" hidden="1" outlineLevel="1" x14ac:dyDescent="0.25">
      <c r="B77" s="51">
        <v>40</v>
      </c>
      <c r="C77" s="5">
        <v>2.5000000000000001E-2</v>
      </c>
      <c r="D77" s="62" t="str">
        <f t="shared" si="13"/>
        <v/>
      </c>
      <c r="E77" s="62" t="str">
        <f t="shared" si="13"/>
        <v/>
      </c>
      <c r="F77" s="62" t="str">
        <f t="shared" si="13"/>
        <v/>
      </c>
      <c r="G77" s="62" t="str">
        <f t="shared" si="13"/>
        <v/>
      </c>
      <c r="H77" s="62" t="str">
        <f t="shared" si="13"/>
        <v/>
      </c>
      <c r="I77" s="62">
        <f t="shared" si="13"/>
        <v>320.16666666666669</v>
      </c>
      <c r="J77" s="62">
        <f t="shared" si="13"/>
        <v>361.68333333333339</v>
      </c>
      <c r="K77" s="62">
        <f t="shared" si="13"/>
        <v>308.24166666666662</v>
      </c>
      <c r="L77" s="62">
        <f t="shared" si="13"/>
        <v>234.27083333333334</v>
      </c>
      <c r="M77" s="66">
        <f t="shared" si="13"/>
        <v>193.51388888888889</v>
      </c>
      <c r="T77" s="30"/>
    </row>
    <row r="78" spans="2:20" ht="15.75" hidden="1" outlineLevel="1" x14ac:dyDescent="0.25">
      <c r="B78" s="51">
        <v>50</v>
      </c>
      <c r="C78" s="5">
        <v>0.02</v>
      </c>
      <c r="D78" s="62" t="str">
        <f t="shared" si="13"/>
        <v/>
      </c>
      <c r="E78" s="62" t="str">
        <f t="shared" si="13"/>
        <v/>
      </c>
      <c r="F78" s="62" t="str">
        <f t="shared" si="13"/>
        <v/>
      </c>
      <c r="G78" s="62" t="str">
        <f t="shared" si="13"/>
        <v/>
      </c>
      <c r="H78" s="62" t="str">
        <f t="shared" si="13"/>
        <v/>
      </c>
      <c r="I78" s="62">
        <f t="shared" si="13"/>
        <v>392.96666666666687</v>
      </c>
      <c r="J78" s="62">
        <f t="shared" si="13"/>
        <v>405.08333333333331</v>
      </c>
      <c r="K78" s="62">
        <f t="shared" si="13"/>
        <v>332.74166666666662</v>
      </c>
      <c r="L78" s="62">
        <f t="shared" si="13"/>
        <v>248.27083333333334</v>
      </c>
      <c r="M78" s="66">
        <f t="shared" si="13"/>
        <v>205.18055555555554</v>
      </c>
      <c r="T78" s="30"/>
    </row>
    <row r="79" spans="2:20" ht="15.75" hidden="1" outlineLevel="1" x14ac:dyDescent="0.25">
      <c r="B79" s="51">
        <v>60</v>
      </c>
      <c r="C79" s="5">
        <v>1.7000000000000001E-2</v>
      </c>
      <c r="D79" s="62" t="str">
        <f t="shared" si="13"/>
        <v/>
      </c>
      <c r="E79" s="62" t="str">
        <f t="shared" si="13"/>
        <v/>
      </c>
      <c r="F79" s="62" t="str">
        <f t="shared" si="13"/>
        <v/>
      </c>
      <c r="G79" s="62" t="str">
        <f t="shared" si="13"/>
        <v/>
      </c>
      <c r="H79" s="62" t="str">
        <f t="shared" si="13"/>
        <v/>
      </c>
      <c r="I79" s="62">
        <f t="shared" si="13"/>
        <v>454.56666666666661</v>
      </c>
      <c r="J79" s="62">
        <f t="shared" si="13"/>
        <v>441.48333333333329</v>
      </c>
      <c r="K79" s="62">
        <f t="shared" si="13"/>
        <v>353.74166666666662</v>
      </c>
      <c r="L79" s="62">
        <f t="shared" si="13"/>
        <v>262.27083333333331</v>
      </c>
      <c r="M79" s="66">
        <f t="shared" si="13"/>
        <v>212.18055555555554</v>
      </c>
      <c r="T79" s="30"/>
    </row>
    <row r="80" spans="2:20" ht="15.75" hidden="1" outlineLevel="1" x14ac:dyDescent="0.25">
      <c r="B80" s="51">
        <v>80</v>
      </c>
      <c r="C80" s="5">
        <v>1.2999999999999999E-2</v>
      </c>
      <c r="D80" s="62" t="str">
        <f t="shared" si="13"/>
        <v/>
      </c>
      <c r="E80" s="62" t="str">
        <f t="shared" si="13"/>
        <v/>
      </c>
      <c r="F80" s="62" t="str">
        <f t="shared" si="13"/>
        <v/>
      </c>
      <c r="G80" s="62" t="str">
        <f t="shared" si="13"/>
        <v/>
      </c>
      <c r="H80" s="62">
        <f t="shared" si="13"/>
        <v>61.699999999999818</v>
      </c>
      <c r="I80" s="62">
        <f t="shared" si="13"/>
        <v>555.36666666666645</v>
      </c>
      <c r="J80" s="62">
        <f t="shared" si="13"/>
        <v>498.88333333333338</v>
      </c>
      <c r="K80" s="62">
        <f t="shared" si="13"/>
        <v>387.3416666666667</v>
      </c>
      <c r="L80" s="62">
        <f t="shared" si="13"/>
        <v>279.77083333333331</v>
      </c>
      <c r="M80" s="66">
        <f t="shared" si="13"/>
        <v>226.18055555555554</v>
      </c>
      <c r="T80" s="30"/>
    </row>
    <row r="81" spans="2:20" ht="16.5" hidden="1" outlineLevel="1" thickBot="1" x14ac:dyDescent="0.3">
      <c r="B81" s="54">
        <v>100</v>
      </c>
      <c r="C81" s="55">
        <v>0.01</v>
      </c>
      <c r="D81" s="67" t="str">
        <f t="shared" si="13"/>
        <v/>
      </c>
      <c r="E81" s="67" t="str">
        <f t="shared" si="13"/>
        <v/>
      </c>
      <c r="F81" s="67" t="str">
        <f t="shared" si="13"/>
        <v/>
      </c>
      <c r="G81" s="67" t="str">
        <f t="shared" si="13"/>
        <v/>
      </c>
      <c r="H81" s="67">
        <f t="shared" si="13"/>
        <v>246.5</v>
      </c>
      <c r="I81" s="67">
        <f t="shared" si="13"/>
        <v>636.56666666666661</v>
      </c>
      <c r="J81" s="67">
        <f t="shared" si="13"/>
        <v>546.48333333333323</v>
      </c>
      <c r="K81" s="67">
        <f t="shared" si="13"/>
        <v>412.54166666666669</v>
      </c>
      <c r="L81" s="67">
        <f t="shared" si="13"/>
        <v>293.77083333333331</v>
      </c>
      <c r="M81" s="68">
        <f t="shared" si="13"/>
        <v>237.84722222222223</v>
      </c>
      <c r="N81" s="24"/>
      <c r="O81" s="24"/>
      <c r="P81" s="24"/>
      <c r="Q81" s="24"/>
      <c r="R81" s="24"/>
      <c r="S81" s="24"/>
      <c r="T81" s="32"/>
    </row>
    <row r="82" spans="2:20" hidden="1" outlineLevel="1" x14ac:dyDescent="0.2">
      <c r="D82" s="23"/>
      <c r="E82" s="23"/>
      <c r="F82" s="23"/>
      <c r="G82" s="23"/>
      <c r="H82" s="23"/>
      <c r="I82" s="23"/>
      <c r="J82" s="23"/>
      <c r="K82" s="23"/>
      <c r="L82" s="23"/>
      <c r="M82" s="23"/>
    </row>
    <row r="83" spans="2:20" ht="16.5" hidden="1" outlineLevel="1" thickBot="1" x14ac:dyDescent="0.3">
      <c r="B83" s="5" t="s">
        <v>89</v>
      </c>
      <c r="D83" s="23"/>
      <c r="E83" s="23"/>
      <c r="F83" s="23"/>
      <c r="G83" s="23"/>
      <c r="H83" s="23"/>
      <c r="I83" s="23"/>
      <c r="J83" s="23"/>
      <c r="K83" s="23"/>
      <c r="L83" s="23"/>
      <c r="M83" s="23"/>
    </row>
    <row r="84" spans="2:20" ht="15.75" hidden="1" outlineLevel="1" x14ac:dyDescent="0.25">
      <c r="B84" s="44"/>
      <c r="C84" s="45" t="s">
        <v>72</v>
      </c>
      <c r="D84" s="46">
        <v>0.16666666666666666</v>
      </c>
      <c r="E84" s="46">
        <v>0.33333333333333331</v>
      </c>
      <c r="F84" s="46">
        <v>0.5</v>
      </c>
      <c r="G84" s="46">
        <v>1</v>
      </c>
      <c r="H84" s="46">
        <v>2</v>
      </c>
      <c r="I84" s="46">
        <v>6</v>
      </c>
      <c r="J84" s="46">
        <v>12</v>
      </c>
      <c r="K84" s="46">
        <v>24</v>
      </c>
      <c r="L84" s="46">
        <v>48</v>
      </c>
      <c r="M84" s="47">
        <v>72</v>
      </c>
      <c r="N84" s="25"/>
      <c r="O84" s="26"/>
      <c r="P84" s="26"/>
      <c r="Q84" s="26"/>
      <c r="R84" s="26"/>
      <c r="S84" s="26"/>
      <c r="T84" s="27"/>
    </row>
    <row r="85" spans="2:20" ht="15.75" hidden="1" outlineLevel="1" x14ac:dyDescent="0.25">
      <c r="B85" s="48" t="s">
        <v>73</v>
      </c>
      <c r="C85" s="5" t="s">
        <v>74</v>
      </c>
      <c r="D85" s="49" t="s">
        <v>75</v>
      </c>
      <c r="E85" s="49" t="s">
        <v>76</v>
      </c>
      <c r="F85" s="49" t="s">
        <v>77</v>
      </c>
      <c r="G85" s="49" t="s">
        <v>78</v>
      </c>
      <c r="H85" s="49" t="s">
        <v>79</v>
      </c>
      <c r="I85" s="49" t="s">
        <v>80</v>
      </c>
      <c r="J85" s="49" t="s">
        <v>81</v>
      </c>
      <c r="K85" s="49" t="s">
        <v>82</v>
      </c>
      <c r="L85" s="49" t="s">
        <v>83</v>
      </c>
      <c r="M85" s="50" t="s">
        <v>84</v>
      </c>
      <c r="N85" s="29"/>
      <c r="T85" s="30"/>
    </row>
    <row r="86" spans="2:20" ht="15.75" hidden="1" outlineLevel="1" x14ac:dyDescent="0.25">
      <c r="B86" s="51">
        <v>1.58</v>
      </c>
      <c r="C86" s="5">
        <v>0.63300000000000001</v>
      </c>
      <c r="D86" s="62" t="str">
        <f>IF(D71="","",IF(D71-$G$14&lt;=0, "", D71-$G$14))</f>
        <v/>
      </c>
      <c r="E86" s="62" t="str">
        <f t="shared" ref="E86:M86" si="14">IF(E71="","",IF(E71-$G$14&lt;=0, "", E71-$G$14))</f>
        <v/>
      </c>
      <c r="F86" s="62" t="str">
        <f t="shared" si="14"/>
        <v/>
      </c>
      <c r="G86" s="62" t="str">
        <f t="shared" si="14"/>
        <v/>
      </c>
      <c r="H86" s="62" t="str">
        <f t="shared" si="14"/>
        <v/>
      </c>
      <c r="I86" s="62" t="str">
        <f t="shared" si="14"/>
        <v/>
      </c>
      <c r="J86" s="62" t="str">
        <f t="shared" si="14"/>
        <v/>
      </c>
      <c r="K86" s="62" t="str">
        <f t="shared" si="14"/>
        <v/>
      </c>
      <c r="L86" s="62" t="str">
        <f t="shared" si="14"/>
        <v/>
      </c>
      <c r="M86" s="66" t="str">
        <f t="shared" si="14"/>
        <v/>
      </c>
      <c r="N86" s="29"/>
      <c r="T86" s="30"/>
    </row>
    <row r="87" spans="2:20" ht="15.75" hidden="1" outlineLevel="1" x14ac:dyDescent="0.25">
      <c r="B87" s="51">
        <v>2</v>
      </c>
      <c r="C87" s="5">
        <v>0.5</v>
      </c>
      <c r="D87" s="62" t="str">
        <f t="shared" ref="D87:M96" si="15">IF(D72="","",IF(D72-$G$14&lt;=0, "", D72-$G$14))</f>
        <v/>
      </c>
      <c r="E87" s="62" t="str">
        <f t="shared" si="15"/>
        <v/>
      </c>
      <c r="F87" s="62" t="str">
        <f t="shared" si="15"/>
        <v/>
      </c>
      <c r="G87" s="62" t="str">
        <f t="shared" si="15"/>
        <v/>
      </c>
      <c r="H87" s="62" t="str">
        <f t="shared" si="15"/>
        <v/>
      </c>
      <c r="I87" s="62" t="str">
        <f t="shared" si="15"/>
        <v/>
      </c>
      <c r="J87" s="62" t="str">
        <f t="shared" si="15"/>
        <v/>
      </c>
      <c r="K87" s="62" t="str">
        <f t="shared" si="15"/>
        <v/>
      </c>
      <c r="L87" s="62" t="str">
        <f t="shared" si="15"/>
        <v/>
      </c>
      <c r="M87" s="66" t="str">
        <f t="shared" si="15"/>
        <v/>
      </c>
      <c r="N87" s="29"/>
      <c r="T87" s="30"/>
    </row>
    <row r="88" spans="2:20" ht="15.75" hidden="1" outlineLevel="1" x14ac:dyDescent="0.25">
      <c r="B88" s="51">
        <v>5</v>
      </c>
      <c r="C88" s="5">
        <v>0.2</v>
      </c>
      <c r="D88" s="62" t="str">
        <f t="shared" si="15"/>
        <v/>
      </c>
      <c r="E88" s="62" t="str">
        <f t="shared" si="15"/>
        <v/>
      </c>
      <c r="F88" s="62" t="str">
        <f t="shared" si="15"/>
        <v/>
      </c>
      <c r="G88" s="62" t="str">
        <f t="shared" si="15"/>
        <v/>
      </c>
      <c r="H88" s="62" t="str">
        <f t="shared" si="15"/>
        <v/>
      </c>
      <c r="I88" s="62" t="str">
        <f t="shared" si="15"/>
        <v/>
      </c>
      <c r="J88" s="62" t="str">
        <f t="shared" si="15"/>
        <v/>
      </c>
      <c r="K88" s="62" t="str">
        <f t="shared" si="15"/>
        <v/>
      </c>
      <c r="L88" s="62" t="str">
        <f t="shared" si="15"/>
        <v/>
      </c>
      <c r="M88" s="66" t="str">
        <f t="shared" si="15"/>
        <v/>
      </c>
      <c r="N88" s="29"/>
      <c r="T88" s="30"/>
    </row>
    <row r="89" spans="2:20" ht="15.75" hidden="1" outlineLevel="1" x14ac:dyDescent="0.25">
      <c r="B89" s="51">
        <v>10</v>
      </c>
      <c r="C89" s="5">
        <v>0.1</v>
      </c>
      <c r="D89" s="62" t="str">
        <f t="shared" si="15"/>
        <v/>
      </c>
      <c r="E89" s="62" t="str">
        <f t="shared" si="15"/>
        <v/>
      </c>
      <c r="F89" s="62" t="str">
        <f t="shared" si="15"/>
        <v/>
      </c>
      <c r="G89" s="62" t="str">
        <f t="shared" si="15"/>
        <v/>
      </c>
      <c r="H89" s="62" t="str">
        <f t="shared" si="15"/>
        <v/>
      </c>
      <c r="I89" s="62" t="str">
        <f t="shared" si="15"/>
        <v/>
      </c>
      <c r="J89" s="62" t="str">
        <f t="shared" si="15"/>
        <v/>
      </c>
      <c r="K89" s="62" t="str">
        <f t="shared" si="15"/>
        <v/>
      </c>
      <c r="L89" s="62" t="str">
        <f t="shared" si="15"/>
        <v/>
      </c>
      <c r="M89" s="66" t="str">
        <f t="shared" si="15"/>
        <v/>
      </c>
      <c r="N89" s="29"/>
      <c r="T89" s="30"/>
    </row>
    <row r="90" spans="2:20" ht="15.75" hidden="1" outlineLevel="1" x14ac:dyDescent="0.25">
      <c r="B90" s="51">
        <v>20</v>
      </c>
      <c r="C90" s="5">
        <v>0.05</v>
      </c>
      <c r="D90" s="62" t="str">
        <f t="shared" si="15"/>
        <v/>
      </c>
      <c r="E90" s="62" t="str">
        <f t="shared" si="15"/>
        <v/>
      </c>
      <c r="F90" s="62" t="str">
        <f t="shared" si="15"/>
        <v/>
      </c>
      <c r="G90" s="62" t="str">
        <f t="shared" si="15"/>
        <v/>
      </c>
      <c r="H90" s="62" t="str">
        <f t="shared" si="15"/>
        <v/>
      </c>
      <c r="I90" s="62" t="str">
        <f t="shared" si="15"/>
        <v/>
      </c>
      <c r="J90" s="62" t="str">
        <f t="shared" si="15"/>
        <v/>
      </c>
      <c r="K90" s="62" t="str">
        <f t="shared" si="15"/>
        <v/>
      </c>
      <c r="L90" s="62" t="str">
        <f t="shared" si="15"/>
        <v/>
      </c>
      <c r="M90" s="66" t="str">
        <f t="shared" si="15"/>
        <v/>
      </c>
      <c r="N90" s="29"/>
      <c r="T90" s="30"/>
    </row>
    <row r="91" spans="2:20" ht="15.75" hidden="1" outlineLevel="1" x14ac:dyDescent="0.25">
      <c r="B91" s="51">
        <v>30</v>
      </c>
      <c r="C91" s="5">
        <v>3.3000000000000002E-2</v>
      </c>
      <c r="D91" s="62" t="str">
        <f t="shared" si="15"/>
        <v/>
      </c>
      <c r="E91" s="62" t="str">
        <f t="shared" si="15"/>
        <v/>
      </c>
      <c r="F91" s="62" t="str">
        <f t="shared" si="15"/>
        <v/>
      </c>
      <c r="G91" s="62" t="str">
        <f t="shared" si="15"/>
        <v/>
      </c>
      <c r="H91" s="62" t="str">
        <f t="shared" si="15"/>
        <v/>
      </c>
      <c r="I91" s="62" t="str">
        <f t="shared" si="15"/>
        <v/>
      </c>
      <c r="J91" s="62" t="str">
        <f t="shared" si="15"/>
        <v/>
      </c>
      <c r="K91" s="62" t="str">
        <f t="shared" si="15"/>
        <v/>
      </c>
      <c r="L91" s="62" t="str">
        <f t="shared" si="15"/>
        <v/>
      </c>
      <c r="M91" s="66" t="str">
        <f t="shared" si="15"/>
        <v/>
      </c>
      <c r="N91" s="29"/>
      <c r="T91" s="30"/>
    </row>
    <row r="92" spans="2:20" ht="15.75" hidden="1" outlineLevel="1" x14ac:dyDescent="0.25">
      <c r="B92" s="51">
        <v>40</v>
      </c>
      <c r="C92" s="5">
        <v>2.5000000000000001E-2</v>
      </c>
      <c r="D92" s="62" t="str">
        <f t="shared" si="15"/>
        <v/>
      </c>
      <c r="E92" s="62" t="str">
        <f t="shared" si="15"/>
        <v/>
      </c>
      <c r="F92" s="62" t="str">
        <f t="shared" si="15"/>
        <v/>
      </c>
      <c r="G92" s="62" t="str">
        <f t="shared" si="15"/>
        <v/>
      </c>
      <c r="H92" s="62" t="str">
        <f t="shared" si="15"/>
        <v/>
      </c>
      <c r="I92" s="62" t="str">
        <f t="shared" si="15"/>
        <v/>
      </c>
      <c r="J92" s="62" t="str">
        <f t="shared" si="15"/>
        <v/>
      </c>
      <c r="K92" s="62" t="str">
        <f t="shared" si="15"/>
        <v/>
      </c>
      <c r="L92" s="62" t="str">
        <f t="shared" si="15"/>
        <v/>
      </c>
      <c r="M92" s="66" t="str">
        <f t="shared" si="15"/>
        <v/>
      </c>
      <c r="N92" s="29"/>
      <c r="T92" s="30"/>
    </row>
    <row r="93" spans="2:20" ht="15.75" hidden="1" outlineLevel="1" x14ac:dyDescent="0.25">
      <c r="B93" s="51">
        <v>50</v>
      </c>
      <c r="C93" s="5">
        <v>0.02</v>
      </c>
      <c r="D93" s="62" t="str">
        <f t="shared" si="15"/>
        <v/>
      </c>
      <c r="E93" s="62" t="str">
        <f t="shared" si="15"/>
        <v/>
      </c>
      <c r="F93" s="62" t="str">
        <f t="shared" si="15"/>
        <v/>
      </c>
      <c r="G93" s="62" t="str">
        <f t="shared" si="15"/>
        <v/>
      </c>
      <c r="H93" s="62" t="str">
        <f t="shared" si="15"/>
        <v/>
      </c>
      <c r="I93" s="62" t="str">
        <f t="shared" si="15"/>
        <v/>
      </c>
      <c r="J93" s="62" t="str">
        <f t="shared" si="15"/>
        <v/>
      </c>
      <c r="K93" s="62" t="str">
        <f t="shared" si="15"/>
        <v/>
      </c>
      <c r="L93" s="62" t="str">
        <f t="shared" si="15"/>
        <v/>
      </c>
      <c r="M93" s="66" t="str">
        <f t="shared" si="15"/>
        <v/>
      </c>
      <c r="N93" s="29"/>
      <c r="T93" s="30"/>
    </row>
    <row r="94" spans="2:20" ht="15.75" hidden="1" outlineLevel="1" x14ac:dyDescent="0.25">
      <c r="B94" s="51">
        <v>60</v>
      </c>
      <c r="C94" s="5">
        <v>1.7000000000000001E-2</v>
      </c>
      <c r="D94" s="62" t="str">
        <f t="shared" si="15"/>
        <v/>
      </c>
      <c r="E94" s="62" t="str">
        <f t="shared" si="15"/>
        <v/>
      </c>
      <c r="F94" s="62" t="str">
        <f t="shared" si="15"/>
        <v/>
      </c>
      <c r="G94" s="62" t="str">
        <f t="shared" si="15"/>
        <v/>
      </c>
      <c r="H94" s="62" t="str">
        <f t="shared" si="15"/>
        <v/>
      </c>
      <c r="I94" s="62" t="str">
        <f t="shared" si="15"/>
        <v/>
      </c>
      <c r="J94" s="62" t="str">
        <f t="shared" si="15"/>
        <v/>
      </c>
      <c r="K94" s="62" t="str">
        <f t="shared" si="15"/>
        <v/>
      </c>
      <c r="L94" s="62" t="str">
        <f t="shared" si="15"/>
        <v/>
      </c>
      <c r="M94" s="66" t="str">
        <f t="shared" si="15"/>
        <v/>
      </c>
      <c r="N94" s="29"/>
      <c r="T94" s="30"/>
    </row>
    <row r="95" spans="2:20" ht="15.75" hidden="1" outlineLevel="1" x14ac:dyDescent="0.25">
      <c r="B95" s="51">
        <v>80</v>
      </c>
      <c r="C95" s="5">
        <v>1.2999999999999999E-2</v>
      </c>
      <c r="D95" s="62" t="str">
        <f t="shared" si="15"/>
        <v/>
      </c>
      <c r="E95" s="62" t="str">
        <f t="shared" si="15"/>
        <v/>
      </c>
      <c r="F95" s="62" t="str">
        <f t="shared" si="15"/>
        <v/>
      </c>
      <c r="G95" s="62" t="str">
        <f t="shared" si="15"/>
        <v/>
      </c>
      <c r="H95" s="62" t="str">
        <f t="shared" si="15"/>
        <v/>
      </c>
      <c r="I95" s="62" t="str">
        <f t="shared" si="15"/>
        <v/>
      </c>
      <c r="J95" s="62" t="str">
        <f t="shared" si="15"/>
        <v/>
      </c>
      <c r="K95" s="62" t="str">
        <f t="shared" si="15"/>
        <v/>
      </c>
      <c r="L95" s="62" t="str">
        <f t="shared" si="15"/>
        <v/>
      </c>
      <c r="M95" s="66" t="str">
        <f t="shared" si="15"/>
        <v/>
      </c>
      <c r="N95" s="29"/>
      <c r="T95" s="30"/>
    </row>
    <row r="96" spans="2:20" ht="16.5" hidden="1" outlineLevel="1" thickBot="1" x14ac:dyDescent="0.3">
      <c r="B96" s="54">
        <v>100</v>
      </c>
      <c r="C96" s="55">
        <v>0.01</v>
      </c>
      <c r="D96" s="67" t="str">
        <f t="shared" si="15"/>
        <v/>
      </c>
      <c r="E96" s="67" t="str">
        <f t="shared" si="15"/>
        <v/>
      </c>
      <c r="F96" s="67" t="str">
        <f t="shared" si="15"/>
        <v/>
      </c>
      <c r="G96" s="67" t="str">
        <f t="shared" si="15"/>
        <v/>
      </c>
      <c r="H96" s="67" t="str">
        <f t="shared" si="15"/>
        <v/>
      </c>
      <c r="I96" s="67" t="str">
        <f t="shared" si="15"/>
        <v/>
      </c>
      <c r="J96" s="67" t="str">
        <f t="shared" si="15"/>
        <v/>
      </c>
      <c r="K96" s="67" t="str">
        <f t="shared" si="15"/>
        <v/>
      </c>
      <c r="L96" s="67" t="str">
        <f t="shared" si="15"/>
        <v/>
      </c>
      <c r="M96" s="68" t="str">
        <f t="shared" si="15"/>
        <v/>
      </c>
      <c r="N96" s="31"/>
      <c r="O96" s="24"/>
      <c r="P96" s="24"/>
      <c r="Q96" s="24"/>
      <c r="R96" s="24"/>
      <c r="S96" s="24"/>
      <c r="T96" s="32"/>
    </row>
    <row r="97" spans="2:20" hidden="1" outlineLevel="1" x14ac:dyDescent="0.2">
      <c r="D97" s="23"/>
      <c r="E97" s="23"/>
      <c r="F97" s="23"/>
      <c r="G97" s="23"/>
      <c r="H97" s="23"/>
      <c r="I97" s="23"/>
      <c r="J97" s="23"/>
      <c r="K97" s="23"/>
      <c r="L97" s="23"/>
      <c r="M97" s="23"/>
    </row>
    <row r="98" spans="2:20" ht="16.5" hidden="1" outlineLevel="1" thickBot="1" x14ac:dyDescent="0.3">
      <c r="B98" s="5" t="s">
        <v>90</v>
      </c>
      <c r="D98" s="23"/>
      <c r="E98" s="23"/>
      <c r="F98" s="23"/>
      <c r="G98" s="23"/>
      <c r="H98" s="23"/>
      <c r="I98" s="23"/>
      <c r="J98" s="23"/>
      <c r="K98" s="23"/>
      <c r="L98" s="23"/>
      <c r="M98" s="23"/>
    </row>
    <row r="99" spans="2:20" ht="15.75" hidden="1" outlineLevel="1" x14ac:dyDescent="0.25">
      <c r="B99" s="44"/>
      <c r="C99" s="45" t="s">
        <v>72</v>
      </c>
      <c r="D99" s="46">
        <v>0.16666666666666666</v>
      </c>
      <c r="E99" s="46">
        <v>0.33333333333333331</v>
      </c>
      <c r="F99" s="46">
        <v>0.5</v>
      </c>
      <c r="G99" s="46">
        <v>1</v>
      </c>
      <c r="H99" s="46">
        <v>2</v>
      </c>
      <c r="I99" s="46">
        <v>6</v>
      </c>
      <c r="J99" s="46">
        <v>12</v>
      </c>
      <c r="K99" s="46">
        <v>24</v>
      </c>
      <c r="L99" s="46">
        <v>48</v>
      </c>
      <c r="M99" s="47">
        <v>72</v>
      </c>
      <c r="N99" s="25"/>
      <c r="O99" s="26"/>
      <c r="P99" s="26"/>
      <c r="Q99" s="26"/>
      <c r="R99" s="26"/>
      <c r="S99" s="26"/>
      <c r="T99" s="27"/>
    </row>
    <row r="100" spans="2:20" ht="15.75" hidden="1" outlineLevel="1" x14ac:dyDescent="0.25">
      <c r="B100" s="48" t="s">
        <v>73</v>
      </c>
      <c r="C100" s="5" t="s">
        <v>74</v>
      </c>
      <c r="D100" s="49" t="s">
        <v>75</v>
      </c>
      <c r="E100" s="49" t="s">
        <v>76</v>
      </c>
      <c r="F100" s="49" t="s">
        <v>77</v>
      </c>
      <c r="G100" s="49" t="s">
        <v>78</v>
      </c>
      <c r="H100" s="49" t="s">
        <v>79</v>
      </c>
      <c r="I100" s="49" t="s">
        <v>80</v>
      </c>
      <c r="J100" s="49" t="s">
        <v>81</v>
      </c>
      <c r="K100" s="49" t="s">
        <v>82</v>
      </c>
      <c r="L100" s="49" t="s">
        <v>83</v>
      </c>
      <c r="M100" s="50" t="s">
        <v>84</v>
      </c>
      <c r="N100" s="29"/>
      <c r="T100" s="30"/>
    </row>
    <row r="101" spans="2:20" ht="15.75" hidden="1" outlineLevel="1" x14ac:dyDescent="0.25">
      <c r="B101" s="51">
        <v>1.58</v>
      </c>
      <c r="C101" s="5">
        <v>0.63300000000000001</v>
      </c>
      <c r="D101" s="62" t="str">
        <f t="shared" ref="D101:M111" si="16">IF(D86="","",MAX(0, D86*D$99))</f>
        <v/>
      </c>
      <c r="E101" s="62" t="str">
        <f t="shared" si="16"/>
        <v/>
      </c>
      <c r="F101" s="62" t="str">
        <f t="shared" si="16"/>
        <v/>
      </c>
      <c r="G101" s="62" t="str">
        <f t="shared" si="16"/>
        <v/>
      </c>
      <c r="H101" s="62" t="str">
        <f t="shared" si="16"/>
        <v/>
      </c>
      <c r="I101" s="62" t="str">
        <f t="shared" si="16"/>
        <v/>
      </c>
      <c r="J101" s="62" t="str">
        <f t="shared" si="16"/>
        <v/>
      </c>
      <c r="K101" s="62" t="str">
        <f t="shared" si="16"/>
        <v/>
      </c>
      <c r="L101" s="62" t="str">
        <f t="shared" si="16"/>
        <v/>
      </c>
      <c r="M101" s="66" t="str">
        <f t="shared" si="16"/>
        <v/>
      </c>
      <c r="N101" s="29"/>
      <c r="T101" s="30"/>
    </row>
    <row r="102" spans="2:20" ht="15.75" hidden="1" outlineLevel="1" x14ac:dyDescent="0.25">
      <c r="B102" s="51">
        <v>2</v>
      </c>
      <c r="C102" s="5">
        <v>0.5</v>
      </c>
      <c r="D102" s="62" t="str">
        <f t="shared" si="16"/>
        <v/>
      </c>
      <c r="E102" s="62" t="str">
        <f t="shared" si="16"/>
        <v/>
      </c>
      <c r="F102" s="62" t="str">
        <f t="shared" si="16"/>
        <v/>
      </c>
      <c r="G102" s="62" t="str">
        <f t="shared" si="16"/>
        <v/>
      </c>
      <c r="H102" s="62" t="str">
        <f t="shared" si="16"/>
        <v/>
      </c>
      <c r="I102" s="62" t="str">
        <f t="shared" si="16"/>
        <v/>
      </c>
      <c r="J102" s="62" t="str">
        <f t="shared" si="16"/>
        <v/>
      </c>
      <c r="K102" s="62" t="str">
        <f t="shared" si="16"/>
        <v/>
      </c>
      <c r="L102" s="62" t="str">
        <f t="shared" si="16"/>
        <v/>
      </c>
      <c r="M102" s="66" t="str">
        <f t="shared" si="16"/>
        <v/>
      </c>
      <c r="N102" s="29"/>
      <c r="T102" s="30"/>
    </row>
    <row r="103" spans="2:20" ht="15.75" hidden="1" outlineLevel="1" x14ac:dyDescent="0.25">
      <c r="B103" s="51">
        <v>5</v>
      </c>
      <c r="C103" s="5">
        <v>0.2</v>
      </c>
      <c r="D103" s="62" t="str">
        <f t="shared" si="16"/>
        <v/>
      </c>
      <c r="E103" s="62" t="str">
        <f t="shared" si="16"/>
        <v/>
      </c>
      <c r="F103" s="62" t="str">
        <f t="shared" si="16"/>
        <v/>
      </c>
      <c r="G103" s="62" t="str">
        <f t="shared" si="16"/>
        <v/>
      </c>
      <c r="H103" s="62" t="str">
        <f t="shared" si="16"/>
        <v/>
      </c>
      <c r="I103" s="62" t="str">
        <f t="shared" si="16"/>
        <v/>
      </c>
      <c r="J103" s="62" t="str">
        <f t="shared" si="16"/>
        <v/>
      </c>
      <c r="K103" s="62" t="str">
        <f t="shared" si="16"/>
        <v/>
      </c>
      <c r="L103" s="62" t="str">
        <f t="shared" si="16"/>
        <v/>
      </c>
      <c r="M103" s="66" t="str">
        <f t="shared" si="16"/>
        <v/>
      </c>
      <c r="N103" s="29"/>
      <c r="T103" s="30"/>
    </row>
    <row r="104" spans="2:20" ht="15.75" hidden="1" outlineLevel="1" x14ac:dyDescent="0.25">
      <c r="B104" s="51">
        <v>10</v>
      </c>
      <c r="C104" s="5">
        <v>0.1</v>
      </c>
      <c r="D104" s="62" t="str">
        <f t="shared" si="16"/>
        <v/>
      </c>
      <c r="E104" s="62" t="str">
        <f t="shared" si="16"/>
        <v/>
      </c>
      <c r="F104" s="62" t="str">
        <f t="shared" si="16"/>
        <v/>
      </c>
      <c r="G104" s="62" t="str">
        <f t="shared" si="16"/>
        <v/>
      </c>
      <c r="H104" s="62" t="str">
        <f t="shared" si="16"/>
        <v/>
      </c>
      <c r="I104" s="62" t="str">
        <f t="shared" si="16"/>
        <v/>
      </c>
      <c r="J104" s="62" t="str">
        <f t="shared" si="16"/>
        <v/>
      </c>
      <c r="K104" s="62" t="str">
        <f t="shared" si="16"/>
        <v/>
      </c>
      <c r="L104" s="62" t="str">
        <f t="shared" si="16"/>
        <v/>
      </c>
      <c r="M104" s="66" t="str">
        <f t="shared" si="16"/>
        <v/>
      </c>
      <c r="N104" s="29"/>
      <c r="T104" s="30"/>
    </row>
    <row r="105" spans="2:20" ht="15.75" hidden="1" outlineLevel="1" x14ac:dyDescent="0.25">
      <c r="B105" s="51">
        <v>20</v>
      </c>
      <c r="C105" s="5">
        <v>0.05</v>
      </c>
      <c r="D105" s="62" t="str">
        <f t="shared" si="16"/>
        <v/>
      </c>
      <c r="E105" s="62" t="str">
        <f t="shared" si="16"/>
        <v/>
      </c>
      <c r="F105" s="62" t="str">
        <f t="shared" si="16"/>
        <v/>
      </c>
      <c r="G105" s="62" t="str">
        <f t="shared" si="16"/>
        <v/>
      </c>
      <c r="H105" s="62" t="str">
        <f t="shared" si="16"/>
        <v/>
      </c>
      <c r="I105" s="62" t="str">
        <f t="shared" si="16"/>
        <v/>
      </c>
      <c r="J105" s="62" t="str">
        <f t="shared" si="16"/>
        <v/>
      </c>
      <c r="K105" s="62" t="str">
        <f t="shared" si="16"/>
        <v/>
      </c>
      <c r="L105" s="62" t="str">
        <f t="shared" si="16"/>
        <v/>
      </c>
      <c r="M105" s="66" t="str">
        <f t="shared" si="16"/>
        <v/>
      </c>
      <c r="N105" s="29"/>
      <c r="T105" s="30"/>
    </row>
    <row r="106" spans="2:20" ht="15.75" hidden="1" outlineLevel="1" x14ac:dyDescent="0.25">
      <c r="B106" s="51">
        <v>30</v>
      </c>
      <c r="C106" s="5">
        <v>3.3000000000000002E-2</v>
      </c>
      <c r="D106" s="62" t="str">
        <f t="shared" si="16"/>
        <v/>
      </c>
      <c r="E106" s="62" t="str">
        <f t="shared" si="16"/>
        <v/>
      </c>
      <c r="F106" s="62" t="str">
        <f t="shared" si="16"/>
        <v/>
      </c>
      <c r="G106" s="62" t="str">
        <f t="shared" si="16"/>
        <v/>
      </c>
      <c r="H106" s="62" t="str">
        <f t="shared" si="16"/>
        <v/>
      </c>
      <c r="I106" s="62" t="str">
        <f t="shared" si="16"/>
        <v/>
      </c>
      <c r="J106" s="62" t="str">
        <f t="shared" si="16"/>
        <v/>
      </c>
      <c r="K106" s="62" t="str">
        <f t="shared" si="16"/>
        <v/>
      </c>
      <c r="L106" s="62" t="str">
        <f t="shared" si="16"/>
        <v/>
      </c>
      <c r="M106" s="66" t="str">
        <f t="shared" si="16"/>
        <v/>
      </c>
      <c r="N106" s="29"/>
      <c r="T106" s="30"/>
    </row>
    <row r="107" spans="2:20" ht="15.75" hidden="1" outlineLevel="1" x14ac:dyDescent="0.25">
      <c r="B107" s="51">
        <v>40</v>
      </c>
      <c r="C107" s="5">
        <v>2.5000000000000001E-2</v>
      </c>
      <c r="D107" s="62" t="str">
        <f t="shared" si="16"/>
        <v/>
      </c>
      <c r="E107" s="62" t="str">
        <f t="shared" si="16"/>
        <v/>
      </c>
      <c r="F107" s="62" t="str">
        <f t="shared" si="16"/>
        <v/>
      </c>
      <c r="G107" s="62" t="str">
        <f t="shared" si="16"/>
        <v/>
      </c>
      <c r="H107" s="62" t="str">
        <f t="shared" si="16"/>
        <v/>
      </c>
      <c r="I107" s="62" t="str">
        <f t="shared" si="16"/>
        <v/>
      </c>
      <c r="J107" s="62" t="str">
        <f t="shared" si="16"/>
        <v/>
      </c>
      <c r="K107" s="62" t="str">
        <f t="shared" si="16"/>
        <v/>
      </c>
      <c r="L107" s="62" t="str">
        <f t="shared" si="16"/>
        <v/>
      </c>
      <c r="M107" s="66" t="str">
        <f t="shared" si="16"/>
        <v/>
      </c>
      <c r="N107" s="29"/>
      <c r="T107" s="30"/>
    </row>
    <row r="108" spans="2:20" ht="15.75" hidden="1" outlineLevel="1" x14ac:dyDescent="0.25">
      <c r="B108" s="51">
        <v>50</v>
      </c>
      <c r="C108" s="5">
        <v>0.02</v>
      </c>
      <c r="D108" s="62" t="str">
        <f t="shared" si="16"/>
        <v/>
      </c>
      <c r="E108" s="62" t="str">
        <f t="shared" si="16"/>
        <v/>
      </c>
      <c r="F108" s="62" t="str">
        <f t="shared" si="16"/>
        <v/>
      </c>
      <c r="G108" s="62" t="str">
        <f t="shared" si="16"/>
        <v/>
      </c>
      <c r="H108" s="62" t="str">
        <f t="shared" si="16"/>
        <v/>
      </c>
      <c r="I108" s="62" t="str">
        <f t="shared" si="16"/>
        <v/>
      </c>
      <c r="J108" s="62" t="str">
        <f t="shared" si="16"/>
        <v/>
      </c>
      <c r="K108" s="62" t="str">
        <f t="shared" si="16"/>
        <v/>
      </c>
      <c r="L108" s="62" t="str">
        <f t="shared" si="16"/>
        <v/>
      </c>
      <c r="M108" s="66" t="str">
        <f t="shared" si="16"/>
        <v/>
      </c>
      <c r="N108" s="29"/>
      <c r="T108" s="30"/>
    </row>
    <row r="109" spans="2:20" ht="15.75" hidden="1" outlineLevel="1" x14ac:dyDescent="0.25">
      <c r="B109" s="51">
        <v>60</v>
      </c>
      <c r="C109" s="5">
        <v>1.7000000000000001E-2</v>
      </c>
      <c r="D109" s="62" t="str">
        <f t="shared" si="16"/>
        <v/>
      </c>
      <c r="E109" s="62" t="str">
        <f t="shared" si="16"/>
        <v/>
      </c>
      <c r="F109" s="62" t="str">
        <f t="shared" si="16"/>
        <v/>
      </c>
      <c r="G109" s="62" t="str">
        <f t="shared" si="16"/>
        <v/>
      </c>
      <c r="H109" s="62" t="str">
        <f t="shared" si="16"/>
        <v/>
      </c>
      <c r="I109" s="62" t="str">
        <f t="shared" si="16"/>
        <v/>
      </c>
      <c r="J109" s="62" t="str">
        <f t="shared" si="16"/>
        <v/>
      </c>
      <c r="K109" s="62" t="str">
        <f t="shared" si="16"/>
        <v/>
      </c>
      <c r="L109" s="62" t="str">
        <f t="shared" si="16"/>
        <v/>
      </c>
      <c r="M109" s="66" t="str">
        <f t="shared" si="16"/>
        <v/>
      </c>
      <c r="N109" s="29"/>
      <c r="T109" s="30"/>
    </row>
    <row r="110" spans="2:20" ht="15.75" hidden="1" outlineLevel="1" x14ac:dyDescent="0.25">
      <c r="B110" s="51">
        <v>80</v>
      </c>
      <c r="C110" s="5">
        <v>1.2999999999999999E-2</v>
      </c>
      <c r="D110" s="62" t="str">
        <f t="shared" si="16"/>
        <v/>
      </c>
      <c r="E110" s="62" t="str">
        <f t="shared" si="16"/>
        <v/>
      </c>
      <c r="F110" s="62" t="str">
        <f t="shared" si="16"/>
        <v/>
      </c>
      <c r="G110" s="62" t="str">
        <f t="shared" si="16"/>
        <v/>
      </c>
      <c r="H110" s="62" t="str">
        <f t="shared" si="16"/>
        <v/>
      </c>
      <c r="I110" s="62" t="str">
        <f t="shared" si="16"/>
        <v/>
      </c>
      <c r="J110" s="62" t="str">
        <f t="shared" si="16"/>
        <v/>
      </c>
      <c r="K110" s="62" t="str">
        <f t="shared" si="16"/>
        <v/>
      </c>
      <c r="L110" s="62" t="str">
        <f t="shared" si="16"/>
        <v/>
      </c>
      <c r="M110" s="66" t="str">
        <f t="shared" si="16"/>
        <v/>
      </c>
      <c r="N110" s="29"/>
      <c r="T110" s="30"/>
    </row>
    <row r="111" spans="2:20" ht="15.75" hidden="1" outlineLevel="1" x14ac:dyDescent="0.25">
      <c r="B111" s="51">
        <v>100</v>
      </c>
      <c r="C111" s="5">
        <v>0.01</v>
      </c>
      <c r="D111" s="62" t="str">
        <f t="shared" si="16"/>
        <v/>
      </c>
      <c r="E111" s="62" t="str">
        <f t="shared" si="16"/>
        <v/>
      </c>
      <c r="F111" s="62" t="str">
        <f t="shared" si="16"/>
        <v/>
      </c>
      <c r="G111" s="62" t="str">
        <f t="shared" si="16"/>
        <v/>
      </c>
      <c r="H111" s="62" t="str">
        <f>IF(H96="","",MAX(0, H96*H$99))</f>
        <v/>
      </c>
      <c r="I111" s="62" t="str">
        <f t="shared" si="16"/>
        <v/>
      </c>
      <c r="J111" s="62" t="str">
        <f t="shared" si="16"/>
        <v/>
      </c>
      <c r="K111" s="62" t="str">
        <f t="shared" si="16"/>
        <v/>
      </c>
      <c r="L111" s="62" t="str">
        <f t="shared" si="16"/>
        <v/>
      </c>
      <c r="M111" s="66" t="str">
        <f t="shared" si="16"/>
        <v/>
      </c>
      <c r="N111" s="29"/>
      <c r="T111" s="30"/>
    </row>
    <row r="112" spans="2:20" hidden="1" outlineLevel="1" x14ac:dyDescent="0.2">
      <c r="B112" s="29"/>
      <c r="D112" s="23"/>
      <c r="E112" s="23"/>
      <c r="F112" s="23"/>
      <c r="G112" s="23"/>
      <c r="H112" s="23"/>
      <c r="I112" s="23"/>
      <c r="J112" s="23"/>
      <c r="K112" s="23"/>
      <c r="L112" s="23"/>
      <c r="M112" s="28"/>
      <c r="N112" s="29"/>
      <c r="T112" s="30"/>
    </row>
    <row r="113" spans="2:20" hidden="1" outlineLevel="1" x14ac:dyDescent="0.2">
      <c r="B113" s="29"/>
      <c r="D113" s="72"/>
      <c r="E113" s="23"/>
      <c r="F113" s="23"/>
      <c r="G113" s="23"/>
      <c r="H113" s="23"/>
      <c r="I113" s="23"/>
      <c r="J113" s="23"/>
      <c r="K113" s="23"/>
      <c r="L113" s="23"/>
      <c r="M113" s="28"/>
      <c r="N113" s="29"/>
      <c r="T113" s="30"/>
    </row>
    <row r="114" spans="2:20" ht="13.5" hidden="1" outlineLevel="1" thickBot="1" x14ac:dyDescent="0.25">
      <c r="B114" s="31"/>
      <c r="C114" s="24"/>
      <c r="D114" s="34"/>
      <c r="E114" s="34"/>
      <c r="F114" s="34"/>
      <c r="G114" s="34"/>
      <c r="H114" s="34"/>
      <c r="I114" s="34"/>
      <c r="J114" s="34"/>
      <c r="K114" s="34"/>
      <c r="L114" s="34"/>
      <c r="M114" s="35"/>
      <c r="N114" s="31"/>
      <c r="O114" s="24"/>
      <c r="P114" s="24"/>
      <c r="Q114" s="24"/>
      <c r="R114" s="24"/>
      <c r="S114" s="24"/>
      <c r="T114" s="32"/>
    </row>
    <row r="115" spans="2:20" collapsed="1" x14ac:dyDescent="0.2">
      <c r="D115" s="23"/>
      <c r="E115" s="23"/>
      <c r="F115" s="23"/>
      <c r="G115" s="23"/>
      <c r="H115" s="23"/>
      <c r="I115" s="23"/>
      <c r="J115" s="23"/>
      <c r="K115" s="23"/>
      <c r="L115" s="23"/>
      <c r="M115" s="23"/>
    </row>
    <row r="116" spans="2:20" ht="26.25" x14ac:dyDescent="0.4">
      <c r="B116" s="1" t="s">
        <v>91</v>
      </c>
      <c r="D116" s="23"/>
      <c r="E116" s="23"/>
      <c r="F116" s="23"/>
      <c r="G116" s="23"/>
      <c r="H116" s="23"/>
      <c r="I116" s="23"/>
      <c r="J116" s="23"/>
      <c r="K116" s="23"/>
      <c r="L116" s="23"/>
      <c r="M116" s="23"/>
    </row>
    <row r="117" spans="2:20" ht="16.5" thickBot="1" x14ac:dyDescent="0.3">
      <c r="B117" s="5" t="s">
        <v>92</v>
      </c>
      <c r="D117" s="23"/>
      <c r="E117" s="23"/>
      <c r="F117" s="23"/>
      <c r="G117" s="23"/>
      <c r="H117" s="23"/>
      <c r="I117" s="23"/>
      <c r="J117" s="23"/>
      <c r="K117" s="23"/>
      <c r="L117" s="23"/>
      <c r="M117" s="23"/>
    </row>
    <row r="118" spans="2:20" ht="15.75" x14ac:dyDescent="0.25">
      <c r="B118" s="44"/>
      <c r="C118" s="45" t="s">
        <v>72</v>
      </c>
      <c r="D118" s="46">
        <v>0.16666666666666666</v>
      </c>
      <c r="E118" s="46">
        <v>0.33333333333333331</v>
      </c>
      <c r="F118" s="46">
        <v>0.5</v>
      </c>
      <c r="G118" s="46">
        <v>1</v>
      </c>
      <c r="H118" s="46">
        <v>2</v>
      </c>
      <c r="I118" s="46">
        <v>6</v>
      </c>
      <c r="J118" s="46">
        <v>12</v>
      </c>
      <c r="K118" s="46">
        <v>24</v>
      </c>
      <c r="L118" s="46">
        <v>48</v>
      </c>
      <c r="M118" s="47">
        <v>72</v>
      </c>
      <c r="N118" s="25"/>
      <c r="O118" s="26"/>
      <c r="P118" s="26"/>
      <c r="Q118" s="26"/>
      <c r="R118" s="26"/>
      <c r="S118" s="26"/>
      <c r="T118" s="27"/>
    </row>
    <row r="119" spans="2:20" ht="15.75" x14ac:dyDescent="0.25">
      <c r="B119" s="48" t="s">
        <v>73</v>
      </c>
      <c r="C119" s="5" t="s">
        <v>74</v>
      </c>
      <c r="D119" s="49" t="s">
        <v>75</v>
      </c>
      <c r="E119" s="49" t="s">
        <v>76</v>
      </c>
      <c r="F119" s="49" t="s">
        <v>77</v>
      </c>
      <c r="G119" s="49" t="s">
        <v>78</v>
      </c>
      <c r="H119" s="49" t="s">
        <v>79</v>
      </c>
      <c r="I119" s="49" t="s">
        <v>80</v>
      </c>
      <c r="J119" s="49" t="s">
        <v>81</v>
      </c>
      <c r="K119" s="49" t="s">
        <v>82</v>
      </c>
      <c r="L119" s="49" t="s">
        <v>83</v>
      </c>
      <c r="M119" s="50" t="s">
        <v>84</v>
      </c>
      <c r="N119" s="29"/>
      <c r="T119" s="30"/>
    </row>
    <row r="120" spans="2:20" ht="15.75" x14ac:dyDescent="0.25">
      <c r="B120" s="51">
        <v>1.58</v>
      </c>
      <c r="C120" s="5">
        <v>0.63300000000000001</v>
      </c>
      <c r="D120" s="62" t="str">
        <f>IF(D101="","",MAX(0, D101/$G$17))</f>
        <v/>
      </c>
      <c r="E120" s="62" t="str">
        <f t="shared" ref="E120:M120" si="17">IF(E101="","",MAX(0, E101/$G$17))</f>
        <v/>
      </c>
      <c r="F120" s="62" t="str">
        <f t="shared" si="17"/>
        <v/>
      </c>
      <c r="G120" s="62" t="str">
        <f t="shared" si="17"/>
        <v/>
      </c>
      <c r="H120" s="62" t="str">
        <f t="shared" si="17"/>
        <v/>
      </c>
      <c r="I120" s="62" t="str">
        <f t="shared" si="17"/>
        <v/>
      </c>
      <c r="J120" s="62" t="str">
        <f t="shared" si="17"/>
        <v/>
      </c>
      <c r="K120" s="62" t="str">
        <f t="shared" si="17"/>
        <v/>
      </c>
      <c r="L120" s="62" t="str">
        <f t="shared" si="17"/>
        <v/>
      </c>
      <c r="M120" s="66" t="str">
        <f t="shared" si="17"/>
        <v/>
      </c>
      <c r="N120" s="29"/>
      <c r="T120" s="30"/>
    </row>
    <row r="121" spans="2:20" ht="15.75" x14ac:dyDescent="0.25">
      <c r="B121" s="51">
        <v>2</v>
      </c>
      <c r="C121" s="5">
        <v>0.5</v>
      </c>
      <c r="D121" s="62" t="str">
        <f t="shared" ref="D121:M121" si="18">IF(D102="","",MAX(0, D102/$G$17))</f>
        <v/>
      </c>
      <c r="E121" s="62" t="str">
        <f t="shared" si="18"/>
        <v/>
      </c>
      <c r="F121" s="62" t="str">
        <f t="shared" si="18"/>
        <v/>
      </c>
      <c r="G121" s="62" t="str">
        <f t="shared" si="18"/>
        <v/>
      </c>
      <c r="H121" s="62" t="str">
        <f t="shared" si="18"/>
        <v/>
      </c>
      <c r="I121" s="62" t="str">
        <f t="shared" si="18"/>
        <v/>
      </c>
      <c r="J121" s="62" t="str">
        <f t="shared" si="18"/>
        <v/>
      </c>
      <c r="K121" s="62" t="str">
        <f t="shared" si="18"/>
        <v/>
      </c>
      <c r="L121" s="62" t="str">
        <f t="shared" si="18"/>
        <v/>
      </c>
      <c r="M121" s="66" t="str">
        <f t="shared" si="18"/>
        <v/>
      </c>
      <c r="N121" s="29"/>
      <c r="T121" s="30"/>
    </row>
    <row r="122" spans="2:20" ht="15.75" x14ac:dyDescent="0.25">
      <c r="B122" s="51">
        <v>5</v>
      </c>
      <c r="C122" s="5">
        <v>0.2</v>
      </c>
      <c r="D122" s="62" t="str">
        <f t="shared" ref="D122:M122" si="19">IF(D103="","",MAX(0, D103/$G$17))</f>
        <v/>
      </c>
      <c r="E122" s="62" t="str">
        <f t="shared" si="19"/>
        <v/>
      </c>
      <c r="F122" s="62" t="str">
        <f t="shared" si="19"/>
        <v/>
      </c>
      <c r="G122" s="62" t="str">
        <f t="shared" si="19"/>
        <v/>
      </c>
      <c r="H122" s="62" t="str">
        <f t="shared" si="19"/>
        <v/>
      </c>
      <c r="I122" s="62" t="str">
        <f t="shared" si="19"/>
        <v/>
      </c>
      <c r="J122" s="62" t="str">
        <f t="shared" si="19"/>
        <v/>
      </c>
      <c r="K122" s="62" t="str">
        <f t="shared" si="19"/>
        <v/>
      </c>
      <c r="L122" s="62" t="str">
        <f t="shared" si="19"/>
        <v/>
      </c>
      <c r="M122" s="66" t="str">
        <f t="shared" si="19"/>
        <v/>
      </c>
      <c r="N122" s="29"/>
      <c r="T122" s="30"/>
    </row>
    <row r="123" spans="2:20" ht="15.75" x14ac:dyDescent="0.25">
      <c r="B123" s="51">
        <v>10</v>
      </c>
      <c r="C123" s="5">
        <v>0.1</v>
      </c>
      <c r="D123" s="62" t="str">
        <f t="shared" ref="D123:M123" si="20">IF(D104="","",MAX(0, D104/$G$17))</f>
        <v/>
      </c>
      <c r="E123" s="62" t="str">
        <f t="shared" si="20"/>
        <v/>
      </c>
      <c r="F123" s="62" t="str">
        <f t="shared" si="20"/>
        <v/>
      </c>
      <c r="G123" s="62" t="str">
        <f t="shared" si="20"/>
        <v/>
      </c>
      <c r="H123" s="62" t="str">
        <f t="shared" si="20"/>
        <v/>
      </c>
      <c r="I123" s="62" t="str">
        <f t="shared" si="20"/>
        <v/>
      </c>
      <c r="J123" s="62" t="str">
        <f t="shared" si="20"/>
        <v/>
      </c>
      <c r="K123" s="62" t="str">
        <f t="shared" si="20"/>
        <v/>
      </c>
      <c r="L123" s="62" t="str">
        <f t="shared" si="20"/>
        <v/>
      </c>
      <c r="M123" s="66" t="str">
        <f t="shared" si="20"/>
        <v/>
      </c>
      <c r="N123" s="29"/>
      <c r="T123" s="30"/>
    </row>
    <row r="124" spans="2:20" ht="15.75" x14ac:dyDescent="0.25">
      <c r="B124" s="51">
        <v>20</v>
      </c>
      <c r="C124" s="5">
        <v>0.05</v>
      </c>
      <c r="D124" s="62" t="str">
        <f t="shared" ref="D124:M124" si="21">IF(D105="","",MAX(0, D105/$G$17))</f>
        <v/>
      </c>
      <c r="E124" s="62" t="str">
        <f t="shared" si="21"/>
        <v/>
      </c>
      <c r="F124" s="62" t="str">
        <f t="shared" si="21"/>
        <v/>
      </c>
      <c r="G124" s="62" t="str">
        <f t="shared" si="21"/>
        <v/>
      </c>
      <c r="H124" s="62" t="str">
        <f t="shared" si="21"/>
        <v/>
      </c>
      <c r="I124" s="62" t="str">
        <f t="shared" si="21"/>
        <v/>
      </c>
      <c r="J124" s="62" t="str">
        <f t="shared" si="21"/>
        <v/>
      </c>
      <c r="K124" s="62" t="str">
        <f t="shared" si="21"/>
        <v/>
      </c>
      <c r="L124" s="62" t="str">
        <f t="shared" si="21"/>
        <v/>
      </c>
      <c r="M124" s="66" t="str">
        <f t="shared" si="21"/>
        <v/>
      </c>
      <c r="N124" s="29"/>
      <c r="T124" s="30"/>
    </row>
    <row r="125" spans="2:20" ht="15.75" x14ac:dyDescent="0.25">
      <c r="B125" s="51">
        <v>30</v>
      </c>
      <c r="C125" s="5">
        <v>3.3000000000000002E-2</v>
      </c>
      <c r="D125" s="62" t="str">
        <f t="shared" ref="D125:M125" si="22">IF(D106="","",MAX(0, D106/$G$17))</f>
        <v/>
      </c>
      <c r="E125" s="62" t="str">
        <f t="shared" si="22"/>
        <v/>
      </c>
      <c r="F125" s="62" t="str">
        <f t="shared" si="22"/>
        <v/>
      </c>
      <c r="G125" s="62" t="str">
        <f t="shared" si="22"/>
        <v/>
      </c>
      <c r="H125" s="62" t="str">
        <f t="shared" si="22"/>
        <v/>
      </c>
      <c r="I125" s="62" t="str">
        <f t="shared" si="22"/>
        <v/>
      </c>
      <c r="J125" s="62" t="str">
        <f t="shared" si="22"/>
        <v/>
      </c>
      <c r="K125" s="62" t="str">
        <f t="shared" si="22"/>
        <v/>
      </c>
      <c r="L125" s="62" t="str">
        <f t="shared" si="22"/>
        <v/>
      </c>
      <c r="M125" s="66" t="str">
        <f t="shared" si="22"/>
        <v/>
      </c>
      <c r="N125" s="29"/>
      <c r="T125" s="30"/>
    </row>
    <row r="126" spans="2:20" ht="15.75" x14ac:dyDescent="0.25">
      <c r="B126" s="51">
        <v>40</v>
      </c>
      <c r="C126" s="5">
        <v>2.5000000000000001E-2</v>
      </c>
      <c r="D126" s="62" t="str">
        <f t="shared" ref="D126:M126" si="23">IF(D107="","",MAX(0, D107/$G$17))</f>
        <v/>
      </c>
      <c r="E126" s="62" t="str">
        <f t="shared" si="23"/>
        <v/>
      </c>
      <c r="F126" s="62" t="str">
        <f t="shared" si="23"/>
        <v/>
      </c>
      <c r="G126" s="62" t="str">
        <f t="shared" si="23"/>
        <v/>
      </c>
      <c r="H126" s="62" t="str">
        <f t="shared" si="23"/>
        <v/>
      </c>
      <c r="I126" s="62" t="str">
        <f t="shared" si="23"/>
        <v/>
      </c>
      <c r="J126" s="62" t="str">
        <f t="shared" si="23"/>
        <v/>
      </c>
      <c r="K126" s="62" t="str">
        <f t="shared" si="23"/>
        <v/>
      </c>
      <c r="L126" s="62" t="str">
        <f t="shared" si="23"/>
        <v/>
      </c>
      <c r="M126" s="66" t="str">
        <f t="shared" si="23"/>
        <v/>
      </c>
      <c r="N126" s="29"/>
      <c r="T126" s="30"/>
    </row>
    <row r="127" spans="2:20" ht="15.75" x14ac:dyDescent="0.25">
      <c r="B127" s="51">
        <v>50</v>
      </c>
      <c r="C127" s="5">
        <v>0.02</v>
      </c>
      <c r="D127" s="62" t="str">
        <f t="shared" ref="D127:M127" si="24">IF(D108="","",MAX(0, D108/$G$17))</f>
        <v/>
      </c>
      <c r="E127" s="62" t="str">
        <f t="shared" si="24"/>
        <v/>
      </c>
      <c r="F127" s="62" t="str">
        <f t="shared" si="24"/>
        <v/>
      </c>
      <c r="G127" s="62" t="str">
        <f t="shared" si="24"/>
        <v/>
      </c>
      <c r="H127" s="62" t="str">
        <f t="shared" si="24"/>
        <v/>
      </c>
      <c r="I127" s="62" t="str">
        <f t="shared" si="24"/>
        <v/>
      </c>
      <c r="J127" s="62" t="str">
        <f t="shared" si="24"/>
        <v/>
      </c>
      <c r="K127" s="62" t="str">
        <f t="shared" si="24"/>
        <v/>
      </c>
      <c r="L127" s="62" t="str">
        <f t="shared" si="24"/>
        <v/>
      </c>
      <c r="M127" s="66" t="str">
        <f t="shared" si="24"/>
        <v/>
      </c>
      <c r="N127" s="29"/>
      <c r="T127" s="30"/>
    </row>
    <row r="128" spans="2:20" ht="15.75" x14ac:dyDescent="0.25">
      <c r="B128" s="51">
        <v>60</v>
      </c>
      <c r="C128" s="5">
        <v>1.7000000000000001E-2</v>
      </c>
      <c r="D128" s="62" t="str">
        <f t="shared" ref="D128:M128" si="25">IF(D109="","",MAX(0, D109/$G$17))</f>
        <v/>
      </c>
      <c r="E128" s="62" t="str">
        <f t="shared" si="25"/>
        <v/>
      </c>
      <c r="F128" s="62" t="str">
        <f t="shared" si="25"/>
        <v/>
      </c>
      <c r="G128" s="62" t="str">
        <f t="shared" si="25"/>
        <v/>
      </c>
      <c r="H128" s="62" t="str">
        <f t="shared" si="25"/>
        <v/>
      </c>
      <c r="I128" s="62" t="str">
        <f t="shared" si="25"/>
        <v/>
      </c>
      <c r="J128" s="62" t="str">
        <f t="shared" si="25"/>
        <v/>
      </c>
      <c r="K128" s="62" t="str">
        <f t="shared" si="25"/>
        <v/>
      </c>
      <c r="L128" s="62" t="str">
        <f t="shared" si="25"/>
        <v/>
      </c>
      <c r="M128" s="66" t="str">
        <f t="shared" si="25"/>
        <v/>
      </c>
      <c r="N128" s="29"/>
      <c r="T128" s="30"/>
    </row>
    <row r="129" spans="2:20" ht="15.75" x14ac:dyDescent="0.25">
      <c r="B129" s="51">
        <v>80</v>
      </c>
      <c r="C129" s="5">
        <v>1.2999999999999999E-2</v>
      </c>
      <c r="D129" s="62" t="str">
        <f t="shared" ref="D129:M129" si="26">IF(D110="","",MAX(0, D110/$G$17))</f>
        <v/>
      </c>
      <c r="E129" s="62" t="str">
        <f t="shared" si="26"/>
        <v/>
      </c>
      <c r="F129" s="62" t="str">
        <f t="shared" si="26"/>
        <v/>
      </c>
      <c r="G129" s="62" t="str">
        <f t="shared" si="26"/>
        <v/>
      </c>
      <c r="H129" s="62" t="str">
        <f>IF(H110="","",MAX(0, H110/$G$17))</f>
        <v/>
      </c>
      <c r="I129" s="62" t="str">
        <f t="shared" si="26"/>
        <v/>
      </c>
      <c r="J129" s="62" t="str">
        <f t="shared" si="26"/>
        <v/>
      </c>
      <c r="K129" s="62" t="str">
        <f t="shared" si="26"/>
        <v/>
      </c>
      <c r="L129" s="62" t="str">
        <f t="shared" si="26"/>
        <v/>
      </c>
      <c r="M129" s="66" t="str">
        <f t="shared" si="26"/>
        <v/>
      </c>
      <c r="N129" s="29"/>
      <c r="T129" s="30"/>
    </row>
    <row r="130" spans="2:20" ht="15.75" x14ac:dyDescent="0.25">
      <c r="B130" s="51">
        <v>100</v>
      </c>
      <c r="C130" s="5">
        <v>0.01</v>
      </c>
      <c r="D130" s="62" t="str">
        <f t="shared" ref="D130:M130" si="27">IF(D111="","",MAX(0, D111/$G$17))</f>
        <v/>
      </c>
      <c r="E130" s="62" t="str">
        <f t="shared" si="27"/>
        <v/>
      </c>
      <c r="F130" s="62" t="str">
        <f t="shared" si="27"/>
        <v/>
      </c>
      <c r="G130" s="62" t="str">
        <f t="shared" si="27"/>
        <v/>
      </c>
      <c r="H130" s="62" t="str">
        <f>IF(H111="","",MAX(0, H111/$G$17))</f>
        <v/>
      </c>
      <c r="I130" s="62" t="str">
        <f t="shared" si="27"/>
        <v/>
      </c>
      <c r="J130" s="62" t="str">
        <f t="shared" si="27"/>
        <v/>
      </c>
      <c r="K130" s="62" t="str">
        <f t="shared" si="27"/>
        <v/>
      </c>
      <c r="L130" s="62" t="str">
        <f t="shared" si="27"/>
        <v/>
      </c>
      <c r="M130" s="66" t="str">
        <f t="shared" si="27"/>
        <v/>
      </c>
      <c r="N130" s="29"/>
      <c r="T130" s="30"/>
    </row>
    <row r="131" spans="2:20" x14ac:dyDescent="0.2">
      <c r="B131" s="29"/>
      <c r="M131" s="30"/>
      <c r="N131" s="29"/>
      <c r="T131" s="30"/>
    </row>
    <row r="132" spans="2:20" ht="15.75" x14ac:dyDescent="0.25">
      <c r="B132" s="29"/>
      <c r="D132" s="70" t="s">
        <v>93</v>
      </c>
      <c r="E132" s="71"/>
      <c r="F132" s="71"/>
      <c r="G132" s="71"/>
      <c r="H132" s="71"/>
      <c r="I132" s="71"/>
      <c r="J132" s="71"/>
      <c r="M132" s="30"/>
      <c r="N132" s="29"/>
      <c r="T132" s="30"/>
    </row>
    <row r="133" spans="2:20" ht="13.5" thickBot="1" x14ac:dyDescent="0.25">
      <c r="B133" s="31"/>
      <c r="C133" s="24"/>
      <c r="D133" s="24"/>
      <c r="E133" s="24"/>
      <c r="F133" s="24"/>
      <c r="G133" s="24"/>
      <c r="H133" s="24"/>
      <c r="I133" s="24"/>
      <c r="J133" s="24"/>
      <c r="K133" s="24"/>
      <c r="L133" s="24"/>
      <c r="M133" s="32"/>
      <c r="N133" s="31"/>
      <c r="O133" s="24"/>
      <c r="P133" s="24"/>
      <c r="Q133" s="24"/>
      <c r="R133" s="24"/>
      <c r="S133" s="24"/>
      <c r="T133" s="32"/>
    </row>
  </sheetData>
  <sheetProtection algorithmName="SHA-512" hashValue="kIUWLuPdiR/kTTix+bCaFfnHIl3l/wQDXtHEbBsXH2wsoyvJcjcgOnWab3fHmwlUZLvTRd+SksP7q8O97P2UiA==" saltValue="0d2BRD6dKoeCkQb0IFtaig==" spinCount="100000" sheet="1" objects="1" scenarios="1" formatColumns="0" formatRows="0" selectLockedCells="1" selectUnlockedCells="1"/>
  <mergeCells count="22">
    <mergeCell ref="B9:C9"/>
    <mergeCell ref="Q9:R9"/>
    <mergeCell ref="U9:V9"/>
    <mergeCell ref="B10:C10"/>
    <mergeCell ref="Q10:R10"/>
    <mergeCell ref="U10:V10"/>
    <mergeCell ref="I15:M18"/>
    <mergeCell ref="B8:C8"/>
    <mergeCell ref="Q8:R8"/>
    <mergeCell ref="B2:G2"/>
    <mergeCell ref="B3:C3"/>
    <mergeCell ref="D3:E3"/>
    <mergeCell ref="B4:C4"/>
    <mergeCell ref="D4:E4"/>
    <mergeCell ref="B5:C5"/>
    <mergeCell ref="Q5:R5"/>
    <mergeCell ref="B6:C6"/>
    <mergeCell ref="Q6:R6"/>
    <mergeCell ref="B7:C7"/>
    <mergeCell ref="Q7:R7"/>
    <mergeCell ref="I13:J13"/>
    <mergeCell ref="I14:J14"/>
  </mergeCells>
  <conditionalFormatting sqref="D101:M111">
    <cfRule type="cellIs" dxfId="2" priority="3" operator="equal">
      <formula>""</formula>
    </cfRule>
  </conditionalFormatting>
  <conditionalFormatting sqref="D120:M130">
    <cfRule type="cellIs" dxfId="1" priority="1" operator="equal">
      <formula>""</formula>
    </cfRule>
    <cfRule type="cellIs" dxfId="0" priority="2" operator="greaterThan">
      <formula>0</formula>
    </cfRule>
  </conditionalFormatting>
  <pageMargins left="0.7" right="0.7" top="0.75" bottom="0.75" header="0.3" footer="0.3"/>
  <pageSetup paperSize="8" scale="84" orientation="portrait" r:id="rId1"/>
  <headerFooter>
    <oddHeader xml:space="preserve">&amp;L&amp;"Aptos"&amp;8&amp;K000000 Sensitivity: General&amp;1#_x000D_&amp;"Arial Narrow"&amp;10&amp;K000000&amp;G&amp;CTranspower NZ Ltd&amp;R60736810
Standard Designs 
In-bund OPS Tx Foundation
</oddHeader>
    <oddFooter>&amp;LTab: &amp;A
&amp;F&amp;RPage &amp;P of &amp;N
Printed: &amp;D</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Transpower Documents" ma:contentTypeID="0x01010059C9F7FCA502814A82AE6D925899EB860100AAB18DAE45712548A3EE62C2BB9799D5" ma:contentTypeVersion="10" ma:contentTypeDescription="Create a new document." ma:contentTypeScope="" ma:versionID="975a41a60d28d4708846a9c16e99ac39">
  <xsd:schema xmlns:xsd="http://www.w3.org/2001/XMLSchema" xmlns:xs="http://www.w3.org/2001/XMLSchema" xmlns:p="http://schemas.microsoft.com/office/2006/metadata/properties" xmlns:ns1="http://schemas.microsoft.com/sharepoint/v3" xmlns:ns2="bb70162e-eb27-4d5a-b0b4-a6ff9c51a824" xmlns:ns3="1ab6a0a7-d4d2-4d17-aff9-87b682303f47" targetNamespace="http://schemas.microsoft.com/office/2006/metadata/properties" ma:root="true" ma:fieldsID="adc734b908a92f7575ce717544e6cc99" ns1:_="" ns2:_="" ns3:_="">
    <xsd:import namespace="http://schemas.microsoft.com/sharepoint/v3"/>
    <xsd:import namespace="bb70162e-eb27-4d5a-b0b4-a6ff9c51a824"/>
    <xsd:import namespace="1ab6a0a7-d4d2-4d17-aff9-87b682303f47"/>
    <xsd:element name="properties">
      <xsd:complexType>
        <xsd:sequence>
          <xsd:element name="documentManagement">
            <xsd:complexType>
              <xsd:all>
                <xsd:element ref="ns2:DocumentOwner" minOccurs="0"/>
                <xsd:element ref="ns3:TaxCatchAll" minOccurs="0"/>
                <xsd:element ref="ns2:TaxCatchAllLabel" minOccurs="0"/>
                <xsd:element ref="ns2:i3bd649c5d9a4a9da64629564c9f6005" minOccurs="0"/>
                <xsd:element ref="ns2:cae60dfdaf93443cb08b70dcc01e1fa7" minOccurs="0"/>
                <xsd:element ref="ns2:m426f7762c0c49a0a5c17c599ca60380" minOccurs="0"/>
                <xsd:element ref="ns2:a8df54ddb0f2487fbc88284a7115d9fa" minOccurs="0"/>
                <xsd:element ref="ns2:DocumentDescription" minOccurs="0"/>
                <xsd:element ref="ns3:_dlc_DocId" minOccurs="0"/>
                <xsd:element ref="ns3:_dlc_DocIdPersistId" minOccurs="0"/>
                <xsd:element ref="ns3:_dlc_DocIdUrl" minOccurs="0"/>
                <xsd:element ref="ns1:V3Comments" minOccurs="0"/>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23" nillable="true" ma:displayName="Comments" ma:internalName="V3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70162e-eb27-4d5a-b0b4-a6ff9c51a824" elementFormDefault="qualified">
    <xsd:import namespace="http://schemas.microsoft.com/office/2006/documentManagement/types"/>
    <xsd:import namespace="http://schemas.microsoft.com/office/infopath/2007/PartnerControls"/>
    <xsd:element name="DocumentOwner" ma:index="2" nillable="true" ma:displayName="Document Owner" ma:default="Sara Ayliffe" ma:description="Owner of item" ma:hidden="true" ma:internalName="DocumentOwner" ma:readOnly="false">
      <xsd:simpleType>
        <xsd:restriction base="dms:Text">
          <xsd:maxLength value="255"/>
        </xsd:restriction>
      </xsd:simpleType>
    </xsd:element>
    <xsd:element name="TaxCatchAllLabel" ma:index="6" nillable="true" ma:displayName="Taxonomy Catch All Column1" ma:hidden="true" ma:list="{47722b29-2ae1-485e-b8e9-4f9ea13c789e}" ma:internalName="TaxCatchAllLabel" ma:readOnly="true" ma:showField="CatchAllDataLabel">
      <xsd:complexType>
        <xsd:complexContent>
          <xsd:extension base="dms:MultiChoiceLookup">
            <xsd:sequence>
              <xsd:element name="Value" type="dms:Lookup" maxOccurs="unbounded" minOccurs="0" nillable="true"/>
            </xsd:sequence>
          </xsd:extension>
        </xsd:complexContent>
      </xsd:complexType>
    </xsd:element>
    <xsd:element name="i3bd649c5d9a4a9da64629564c9f6005" ma:index="11" nillable="true" ma:displayName="BusinessFunctionL1_0" ma:hidden="true" ma:internalName="i3bd649c5d9a4a9da64629564c9f6005">
      <xsd:simpleType>
        <xsd:restriction base="dms:Note"/>
      </xsd:simpleType>
    </xsd:element>
    <xsd:element name="cae60dfdaf93443cb08b70dcc01e1fa7" ma:index="13" nillable="true" ma:displayName="BusinessFunctionL2_0" ma:hidden="true" ma:internalName="cae60dfdaf93443cb08b70dcc01e1fa7">
      <xsd:simpleType>
        <xsd:restriction base="dms:Note"/>
      </xsd:simpleType>
    </xsd:element>
    <xsd:element name="m426f7762c0c49a0a5c17c599ca60380" ma:index="15" nillable="true" ma:displayName="BusinessFunctionL3_0" ma:hidden="true" ma:internalName="m426f7762c0c49a0a5c17c599ca60380">
      <xsd:simpleType>
        <xsd:restriction base="dms:Note"/>
      </xsd:simpleType>
    </xsd:element>
    <xsd:element name="a8df54ddb0f2487fbc88284a7115d9fa" ma:index="17" nillable="true" ma:displayName="SecurityClassification_0" ma:hidden="true" ma:internalName="a8df54ddb0f2487fbc88284a7115d9fa">
      <xsd:simpleType>
        <xsd:restriction base="dms:Note"/>
      </xsd:simpleType>
    </xsd:element>
    <xsd:element name="DocumentDescription" ma:index="19" nillable="true" ma:displayName="Document Description" ma:description="Enter 1 or 2 sentences which will provide the searcher with a succinct overview of the document." ma:internalName="DocumentDescription" ma:readOnly="false">
      <xsd:simpleType>
        <xsd:restriction base="dms:Note">
          <xsd:maxLength value="255"/>
        </xsd:restriction>
      </xsd:simpleType>
    </xsd:element>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b6a0a7-d4d2-4d17-aff9-87b682303f47" elementFormDefault="qualified">
    <xsd:import namespace="http://schemas.microsoft.com/office/2006/documentManagement/types"/>
    <xsd:import namespace="http://schemas.microsoft.com/office/infopath/2007/PartnerControls"/>
    <xsd:element name="TaxCatchAll" ma:index="5" nillable="true" ma:displayName="Taxonomy Catch All Column" ma:description="" ma:hidden="true" ma:list="{47722b29-2ae1-485e-b8e9-4f9ea13c789e}" ma:internalName="TaxCatchAll" ma:showField="CatchAllData" ma:web="1ab6a0a7-d4d2-4d17-aff9-87b682303f47">
      <xsd:complexType>
        <xsd:complexContent>
          <xsd:extension base="dms:MultiChoiceLookup">
            <xsd:sequence>
              <xsd:element name="Value" type="dms:Lookup" maxOccurs="unbounded" minOccurs="0" nillable="true"/>
            </xsd:sequence>
          </xsd:extension>
        </xsd:complexContent>
      </xsd:complexType>
    </xsd:element>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PersistId" ma:index="21" nillable="true" ma:displayName="Persist ID" ma:description="Keep ID on add." ma:hidden="true" ma:internalName="_dlc_DocIdPersistId" ma:readOnly="true">
      <xsd:simpleType>
        <xsd:restriction base="dms:Boolean"/>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H E E A A B Q S w M E F A A C A A g A E Y J T W t + o 2 4 y l A A A A 9 w A A A B I A H A B D b 2 5 m a W c v U G F j a 2 F n Z S 5 4 b W w g o h g A K K A U A A A A A A A A A A A A A A A A A A A A A A A A A A A A h Y 8 x D o I w G I W v Q r r T F h g E U s r g K s b E x B i 3 p l R o h B 9 D i + V u D h 7 J K 4 h R 1 M 3 x f e 8 b 3 r t f b y w f 2 8 a 7 q N 7 o D j I U Y I o 8 B b I r N V Q Z G u z R j 1 H O 2 U b I k 6 i U N 8 l g 0 t G U G a q t P a e E O O e w i 3 D X V y S k N C D 7 Y r W V t W o F + s j 6 v + x r M F a A V I i z 3 W s M D 3 E Q J T i I F w m m j M y U F R q + R j g N f r Y / k C 2 H x g 6 9 4 g r 8 9 Y G R O T L y P s E f U E s D B B Q A A g A I A B G C U 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g l N a m Q R l I 2 o B A A A G A w A A E w A c A E Z v c m 1 1 b G F z L 1 N l Y 3 R p b 2 4 x L m 0 g o h g A K K A U A A A A A A A A A A A A A A A A A A A A A A A A A A A A d Z F v S 8 M w E M b f D / Y d Q n 2 z Q S 1 N 9 0 8 Z f a G d i q A y W W G i E Y n p u V X T i y T p c I x 9 d 7 N V E c X k R X L 3 u 4 f k n o s B Y U u F Z N a c d N x u t V t m y T U U 5 J p r U w C S l E i w 7 R Z x a 6 Z q L c C R z K y i i R J 1 B W g 7 5 6 W E K F N o X W I 6 A W P I I w 5 C V Q g 2 c g e T L 4 a d T E 8 y l j m F 5 n I O U p a 4 s A o P b + 7 n V x e U X c G C i z W b a v X q O j F s G I / u d l t v e E R j 1 o / j p x z E E k v B J U u i O C G X S E 5 r L E j + Q c 4 L / K P o 9 5 q M z J V + Y 5 f o h H x v M + N S 1 H I f O / x e W z L h l r M v p 5 E w q 6 A b P k x A l l V p Q a d B G I Q k U 7 K u 0 K S 0 H 5 I z F K p w r a c 0 G S Q h u a 2 V h Z l d S 0 h / w u h G I T x 2 w 2 Z k B 0 G 2 5 L h w 8 8 z X 7 x C 4 2 e X 8 2 Y l y z d G 8 K F 0 1 1 + + K p t P M N 9 x s g o Z S 9 7 x 1 F W L h w 2 5 D 8 s 0 T D + 9 5 e N / D B x 4 + 9 P C R h x 9 5 + L G H 0 9 h X 8 D m m P s v U 5 5 n + N r 3 t t l s l / v s n 4 0 9 Q S w E C L Q A U A A I A C A A R g l N a 3 6 j b j K U A A A D 3 A A A A E g A A A A A A A A A A A A A A A A A A A A A A Q 2 9 u Z m l n L 1 B h Y 2 t h Z 2 U u e G 1 s U E s B A i 0 A F A A C A A g A E Y J T W g / K 6 a u k A A A A 6 Q A A A B M A A A A A A A A A A A A A A A A A 8 Q A A A F t D b 2 5 0 Z W 5 0 X 1 R 5 c G V z X S 5 4 b W x Q S w E C L Q A U A A I A C A A R g l N a m Q R l I 2 o B A A A G A w A A E w A A A A A A A A A A A A A A A A D i A Q A A R m 9 y b X V s Y X M v U 2 V j d G l v b j E u b V B L B Q Y A A A A A A w A D A M I A A A C Z 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4 D w A A A A A A A B Y P 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T W F y c 2 R l 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R h Y z Q 5 Y z h k L W I 0 O G I t N G E 1 N y 0 4 N W E 5 L W M 3 M G R j Y m M 1 Y j Y x Y 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T A i I C 8 + P E V u d H J 5 I F R 5 c G U 9 I k Z p b G x F c n J v c k N v Z G U i I F Z h b H V l P S J z V W 5 r b m 9 3 b i I g L z 4 8 R W 5 0 c n k g V H l w Z T 0 i R m l s b E V y c m 9 y Q 2 9 1 b n Q i I F Z h b H V l P S J s M C I g L z 4 8 R W 5 0 c n k g V H l w Z T 0 i R m l s b E x h c 3 R V c G R h d G V k I i B W Y W x 1 Z T 0 i Z D I w M j U t M D I t M T l U M D M 6 M T Y 6 M T c u M D c y N T I 3 N l o i I C 8 + P E V u d H J 5 I F R 5 c G U 9 I k Z p b G x D b 2 x 1 b W 5 U e X B l c y I g V m F s d W U 9 I n N C Z 1 l H Q m d Z R 0 J n W U d C Z 1 l H Q m d Z 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1 0 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9 N Y X J z Z G V u L 0 F 1 d G 9 S Z W 1 v d m V k Q 2 9 s d W 1 u c z E u e 0 N v b H V t b j E s M H 0 m c X V v d D s s J n F 1 b 3 Q 7 U 2 V j d G l v b j E v T W F y c 2 R l b i 9 B d X R v U m V t b 3 Z l Z E N v b H V t b n M x L n t D b 2 x 1 b W 4 y L D F 9 J n F 1 b 3 Q 7 L C Z x d W 9 0 O 1 N l Y 3 R p b 2 4 x L 0 1 h c n N k Z W 4 v Q X V 0 b 1 J l b W 9 2 Z W R D b 2 x 1 b W 5 z M S 5 7 Q 2 9 s d W 1 u M y w y f S Z x d W 9 0 O y w m c X V v d D t T Z W N 0 a W 9 u M S 9 N Y X J z Z G V u L 0 F 1 d G 9 S Z W 1 v d m V k Q 2 9 s d W 1 u c z E u e 0 N v b H V t b j Q s M 3 0 m c X V v d D s s J n F 1 b 3 Q 7 U 2 V j d G l v b j E v T W F y c 2 R l b i 9 B d X R v U m V t b 3 Z l Z E N v b H V t b n M x L n t D b 2 x 1 b W 4 1 L D R 9 J n F 1 b 3 Q 7 L C Z x d W 9 0 O 1 N l Y 3 R p b 2 4 x L 0 1 h c n N k Z W 4 v Q X V 0 b 1 J l b W 9 2 Z W R D b 2 x 1 b W 5 z M S 5 7 Q 2 9 s d W 1 u N i w 1 f S Z x d W 9 0 O y w m c X V v d D t T Z W N 0 a W 9 u M S 9 N Y X J z Z G V u L 0 F 1 d G 9 S Z W 1 v d m V k Q 2 9 s d W 1 u c z E u e 0 N v b H V t b j c s N n 0 m c X V v d D s s J n F 1 b 3 Q 7 U 2 V j d G l v b j E v T W F y c 2 R l b i 9 B d X R v U m V t b 3 Z l Z E N v b H V t b n M x L n t D b 2 x 1 b W 4 4 L D d 9 J n F 1 b 3 Q 7 L C Z x d W 9 0 O 1 N l Y 3 R p b 2 4 x L 0 1 h c n N k Z W 4 v Q X V 0 b 1 J l b W 9 2 Z W R D b 2 x 1 b W 5 z M S 5 7 Q 2 9 s d W 1 u O S w 4 f S Z x d W 9 0 O y w m c X V v d D t T Z W N 0 a W 9 u M S 9 N Y X J z Z G V u L 0 F 1 d G 9 S Z W 1 v d m V k Q 2 9 s d W 1 u c z E u e 0 N v b H V t b j E w L D l 9 J n F 1 b 3 Q 7 L C Z x d W 9 0 O 1 N l Y 3 R p b 2 4 x L 0 1 h c n N k Z W 4 v Q X V 0 b 1 J l b W 9 2 Z W R D b 2 x 1 b W 5 z M S 5 7 Q 2 9 s d W 1 u M T E s M T B 9 J n F 1 b 3 Q 7 L C Z x d W 9 0 O 1 N l Y 3 R p b 2 4 x L 0 1 h c n N k Z W 4 v Q X V 0 b 1 J l b W 9 2 Z W R D b 2 x 1 b W 5 z M S 5 7 Q 2 9 s d W 1 u M T I s M T F 9 J n F 1 b 3 Q 7 L C Z x d W 9 0 O 1 N l Y 3 R p b 2 4 x L 0 1 h c n N k Z W 4 v Q X V 0 b 1 J l b W 9 2 Z W R D b 2 x 1 b W 5 z M S 5 7 Q 2 9 s d W 1 u M T M s M T J 9 J n F 1 b 3 Q 7 L C Z x d W 9 0 O 1 N l Y 3 R p b 2 4 x L 0 1 h c n N k Z W 4 v Q X V 0 b 1 J l b W 9 2 Z W R D b 2 x 1 b W 5 z M S 5 7 Q 2 9 s d W 1 u M T Q s M T N 9 J n F 1 b 3 Q 7 X S w m c X V v d D t D b 2 x 1 b W 5 D b 3 V u d C Z x d W 9 0 O z o x N C w m c X V v d D t L Z X l D b 2 x 1 b W 5 O Y W 1 l c y Z x d W 9 0 O z p b X S w m c X V v d D t D b 2 x 1 b W 5 J Z G V u d G l 0 a W V z J n F 1 b 3 Q 7 O l s m c X V v d D t T Z W N 0 a W 9 u M S 9 N Y X J z Z G V u L 0 F 1 d G 9 S Z W 1 v d m V k Q 2 9 s d W 1 u c z E u e 0 N v b H V t b j E s M H 0 m c X V v d D s s J n F 1 b 3 Q 7 U 2 V j d G l v b j E v T W F y c 2 R l b i 9 B d X R v U m V t b 3 Z l Z E N v b H V t b n M x L n t D b 2 x 1 b W 4 y L D F 9 J n F 1 b 3 Q 7 L C Z x d W 9 0 O 1 N l Y 3 R p b 2 4 x L 0 1 h c n N k Z W 4 v Q X V 0 b 1 J l b W 9 2 Z W R D b 2 x 1 b W 5 z M S 5 7 Q 2 9 s d W 1 u M y w y f S Z x d W 9 0 O y w m c X V v d D t T Z W N 0 a W 9 u M S 9 N Y X J z Z G V u L 0 F 1 d G 9 S Z W 1 v d m V k Q 2 9 s d W 1 u c z E u e 0 N v b H V t b j Q s M 3 0 m c X V v d D s s J n F 1 b 3 Q 7 U 2 V j d G l v b j E v T W F y c 2 R l b i 9 B d X R v U m V t b 3 Z l Z E N v b H V t b n M x L n t D b 2 x 1 b W 4 1 L D R 9 J n F 1 b 3 Q 7 L C Z x d W 9 0 O 1 N l Y 3 R p b 2 4 x L 0 1 h c n N k Z W 4 v Q X V 0 b 1 J l b W 9 2 Z W R D b 2 x 1 b W 5 z M S 5 7 Q 2 9 s d W 1 u N i w 1 f S Z x d W 9 0 O y w m c X V v d D t T Z W N 0 a W 9 u M S 9 N Y X J z Z G V u L 0 F 1 d G 9 S Z W 1 v d m V k Q 2 9 s d W 1 u c z E u e 0 N v b H V t b j c s N n 0 m c X V v d D s s J n F 1 b 3 Q 7 U 2 V j d G l v b j E v T W F y c 2 R l b i 9 B d X R v U m V t b 3 Z l Z E N v b H V t b n M x L n t D b 2 x 1 b W 4 4 L D d 9 J n F 1 b 3 Q 7 L C Z x d W 9 0 O 1 N l Y 3 R p b 2 4 x L 0 1 h c n N k Z W 4 v Q X V 0 b 1 J l b W 9 2 Z W R D b 2 x 1 b W 5 z M S 5 7 Q 2 9 s d W 1 u O S w 4 f S Z x d W 9 0 O y w m c X V v d D t T Z W N 0 a W 9 u M S 9 N Y X J z Z G V u L 0 F 1 d G 9 S Z W 1 v d m V k Q 2 9 s d W 1 u c z E u e 0 N v b H V t b j E w L D l 9 J n F 1 b 3 Q 7 L C Z x d W 9 0 O 1 N l Y 3 R p b 2 4 x L 0 1 h c n N k Z W 4 v Q X V 0 b 1 J l b W 9 2 Z W R D b 2 x 1 b W 5 z M S 5 7 Q 2 9 s d W 1 u M T E s M T B 9 J n F 1 b 3 Q 7 L C Z x d W 9 0 O 1 N l Y 3 R p b 2 4 x L 0 1 h c n N k Z W 4 v Q X V 0 b 1 J l b W 9 2 Z W R D b 2 x 1 b W 5 z M S 5 7 Q 2 9 s d W 1 u M T I s M T F 9 J n F 1 b 3 Q 7 L C Z x d W 9 0 O 1 N l Y 3 R p b 2 4 x L 0 1 h c n N k Z W 4 v Q X V 0 b 1 J l b W 9 2 Z W R D b 2 x 1 b W 5 z M S 5 7 Q 2 9 s d W 1 u M T M s M T J 9 J n F 1 b 3 Q 7 L C Z x d W 9 0 O 1 N l Y 3 R p b 2 4 x L 0 1 h c n N k Z W 4 v Q X V 0 b 1 J l b W 9 2 Z W R D b 2 x 1 b W 5 z M S 5 7 Q 2 9 s d W 1 u M T Q s M T N 9 J n F 1 b 3 Q 7 X S w m c X V v d D t S Z W x h d G l v b n N o a X B J b m Z v J n F 1 b 3 Q 7 O l t d f S I g L z 4 8 L 1 N 0 Y W J s Z U V u d H J p Z X M + P C 9 J d G V t P j x J d G V t P j x J d G V t T G 9 j Y X R p b 2 4 + P E l 0 Z W 1 U e X B l P k Z v c m 1 1 b G E 8 L 0 l 0 Z W 1 U e X B l P j x J d G V t U G F 0 a D 5 T Z W N 0 a W 9 u M S 9 N Y X J z Z G V u L 1 N v d X J j Z T w v S X R l b V B h d G g + P C 9 J d G V t T G 9 j Y X R p b 2 4 + P F N 0 Y W J s Z U V u d H J p Z X M g L z 4 8 L 0 l 0 Z W 0 + P E l 0 Z W 0 + P E l 0 Z W 1 M b 2 N h d G l v b j 4 8 S X R l b V R 5 c G U + R m 9 y b X V s Y T w v S X R l b V R 5 c G U + P E l 0 Z W 1 Q Y X R o P l N l Y 3 R p b 2 4 x L 0 1 h c n N k Z W 4 v Q 2 h h b m d l Z C U y M F R 5 c G U 8 L 0 l 0 Z W 1 Q Y X R o P j w v S X R l b U x v Y 2 F 0 a W 9 u P j x T d G F i b G V F b n R y a W V z I C 8 + P C 9 J d G V t P j w v S X R l b X M + P C 9 M b 2 N h b F B h Y 2 t h Z 2 V N Z X R h Z G F 0 Y U Z p b G U + F g A A A F B L B Q Y A A A A A A A A A A A A A A A A A A A A A A A D a A A A A A Q A A A N C M n d 8 B F d E R j H o A w E / C l + s B A A A A q M G I D v b b n U m 6 O g d Q n 5 N d A Q A A A A A C A A A A A A A D Z g A A w A A A A B A A A A C 3 G c k j r 7 f 5 K 4 G y t d E i D T V 8 A A A A A A S A A A C g A A A A E A A A A B P 0 g N p V w a X R h F / n 1 P z 4 H 0 t Q A A A A t w m 6 + b M 5 1 N j 8 0 N G I z E D n t x A b 8 Q 4 t / a o C M Z S J G R g n a Y T V i w f g e S 8 b X q z s g N b p u G E 9 T r H e y Q k x W J t U x I 0 2 C j C f r v N T v o R d 9 / J g J 0 F c G q w p H w o U A A A A R 6 F 7 r O f c Y T b b F z a Q 1 1 3 0 B 7 0 5 c o g = < / D a t a M a s h u p > 
</file>

<file path=customXml/item4.xml><?xml version="1.0" encoding="utf-8"?>
<p:properties xmlns:p="http://schemas.microsoft.com/office/2006/metadata/properties" xmlns:xsi="http://www.w3.org/2001/XMLSchema-instance" xmlns:pc="http://schemas.microsoft.com/office/infopath/2007/PartnerControls">
  <documentManagement>
    <DocumentOwner xmlns="bb70162e-eb27-4d5a-b0b4-a6ff9c51a824">Sara Ayliffe</DocumentOwner>
    <_dlc_DocId xmlns="1ab6a0a7-d4d2-4d17-aff9-87b682303f47">GM148-1726366887-272</_dlc_DocId>
    <TaxCatchAll xmlns="1ab6a0a7-d4d2-4d17-aff9-87b682303f47">
      <Value>5</Value>
      <Value>4</Value>
      <Value>3</Value>
      <Value>1</Value>
    </TaxCatchAll>
    <_dlc_DocIdUrl xmlns="1ab6a0a7-d4d2-4d17-aff9-87b682303f47">
      <Url>https://transpowernz.sharepoint.com/sites/gm148/_layouts/15/DocIdRedir.aspx?ID=GM148-1726366887-272</Url>
      <Description>GM148-1726366887-272</Description>
    </_dlc_DocIdUrl>
    <cae60dfdaf93443cb08b70dcc01e1fa7 xmlns="bb70162e-eb27-4d5a-b0b4-a6ff9c51a824" xsi:nil="true"/>
    <DocumentDescription xmlns="bb70162e-eb27-4d5a-b0b4-a6ff9c51a824" xsi:nil="true"/>
    <V3Comments xmlns="http://schemas.microsoft.com/sharepoint/v3" xsi:nil="true"/>
    <a8df54ddb0f2487fbc88284a7115d9fa xmlns="bb70162e-eb27-4d5a-b0b4-a6ff9c51a824" xsi:nil="true"/>
    <i3bd649c5d9a4a9da64629564c9f6005 xmlns="bb70162e-eb27-4d5a-b0b4-a6ff9c51a824" xsi:nil="true"/>
    <m426f7762c0c49a0a5c17c599ca60380 xmlns="bb70162e-eb27-4d5a-b0b4-a6ff9c51a824"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191FD2-561E-4465-B16D-E2BA2AEDC66B}">
  <ds:schemaRefs>
    <ds:schemaRef ds:uri="http://schemas.microsoft.com/sharepoint/events"/>
  </ds:schemaRefs>
</ds:datastoreItem>
</file>

<file path=customXml/itemProps2.xml><?xml version="1.0" encoding="utf-8"?>
<ds:datastoreItem xmlns:ds="http://schemas.openxmlformats.org/officeDocument/2006/customXml" ds:itemID="{4D49F7A6-FF3B-4D79-9E80-DDA8638765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b70162e-eb27-4d5a-b0b4-a6ff9c51a824"/>
    <ds:schemaRef ds:uri="1ab6a0a7-d4d2-4d17-aff9-87b682303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F430B9-4D9A-4E02-A7AA-0BA950F67B8A}">
  <ds:schemaRefs>
    <ds:schemaRef ds:uri="http://schemas.microsoft.com/DataMashup"/>
  </ds:schemaRefs>
</ds:datastoreItem>
</file>

<file path=customXml/itemProps4.xml><?xml version="1.0" encoding="utf-8"?>
<ds:datastoreItem xmlns:ds="http://schemas.openxmlformats.org/officeDocument/2006/customXml" ds:itemID="{B89097F0-4D15-483A-9BFB-6123FEF13E41}">
  <ds:schemaRefs>
    <ds:schemaRef ds:uri="http://schemas.microsoft.com/office/2006/metadata/properties"/>
    <ds:schemaRef ds:uri="http://schemas.microsoft.com/office/infopath/2007/PartnerControls"/>
    <ds:schemaRef ds:uri="http://schemas.microsoft.com/sharepoint/v3"/>
    <ds:schemaRef ds:uri="http://schemas.microsoft.com/office/2006/documentManagement/types"/>
    <ds:schemaRef ds:uri="http://purl.org/dc/dcmitype/"/>
    <ds:schemaRef ds:uri="http://purl.org/dc/elements/1.1/"/>
    <ds:schemaRef ds:uri="1ab6a0a7-d4d2-4d17-aff9-87b682303f47"/>
    <ds:schemaRef ds:uri="http://purl.org/dc/terms/"/>
    <ds:schemaRef ds:uri="http://schemas.openxmlformats.org/package/2006/metadata/core-properties"/>
    <ds:schemaRef ds:uri="bb70162e-eb27-4d5a-b0b4-a6ff9c51a824"/>
    <ds:schemaRef ds:uri="http://www.w3.org/XML/1998/namespace"/>
  </ds:schemaRefs>
</ds:datastoreItem>
</file>

<file path=customXml/itemProps5.xml><?xml version="1.0" encoding="utf-8"?>
<ds:datastoreItem xmlns:ds="http://schemas.openxmlformats.org/officeDocument/2006/customXml" ds:itemID="{EC33D323-68DD-44A0-9E75-F1FAB08E5816}">
  <ds:schemaRefs>
    <ds:schemaRef ds:uri="http://schemas.microsoft.com/sharepoint/v3/contenttype/forms"/>
  </ds:schemaRefs>
</ds:datastoreItem>
</file>

<file path=docMetadata/LabelInfo.xml><?xml version="1.0" encoding="utf-8"?>
<clbl:labelList xmlns:clbl="http://schemas.microsoft.com/office/2020/mipLabelMetadata">
  <clbl:label id="{71e8007d-0344-4ee5-bb02-8f24bdb7d471}" enabled="1" method="Standard" siteId="{bb0f7126-b1c5-4f3e-8ca1-2b24f0f74620}"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0. Revision History</vt:lpstr>
      <vt:lpstr>1. Read Me</vt:lpstr>
      <vt:lpstr>2. Definitions</vt:lpstr>
      <vt:lpstr>3. Calculation</vt:lpstr>
      <vt:lpstr>4. Worked Example</vt:lpstr>
      <vt:lpstr>'0. Revision History'!Print_Area</vt:lpstr>
      <vt:lpstr>'2. Definitions'!Print_Area</vt:lpstr>
      <vt:lpstr>'3. Calculation'!Print_Area</vt:lpstr>
      <vt:lpstr>'4. Worked Example'!Print_Area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Dalley, Josh</dc:creator>
  <cp:keywords/>
  <dc:description/>
  <cp:lastModifiedBy>Bryn Wansbrough</cp:lastModifiedBy>
  <cp:revision/>
  <dcterms:created xsi:type="dcterms:W3CDTF">2025-01-22T22:23:15Z</dcterms:created>
  <dcterms:modified xsi:type="dcterms:W3CDTF">2026-04-13T02:18:02Z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2025-06-06T00:03:12Z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970b8863-d7a0-4f4a-8c63-5d62d3d37c47</vt:lpwstr>
  </property>
  <property fmtid="{D5CDD505-2E9C-101B-9397-08002B2CF9AE}" pid="8" name="MSIP_Label_ec504e64-2eb9-4143-98d1-ab3085e5d939_ContentBits">
    <vt:lpwstr>0</vt:lpwstr>
  </property>
  <property fmtid="{D5CDD505-2E9C-101B-9397-08002B2CF9AE}" pid="9" name="MSIP_Label_ec504e64-2eb9-4143-98d1-ab3085e5d939_Tag">
    <vt:lpwstr>10, 3, 0, 1</vt:lpwstr>
  </property>
  <property fmtid="{D5CDD505-2E9C-101B-9397-08002B2CF9AE}" pid="10" name="a8df54ddb0f2487fbc88284a7115d9fa0">
    <vt:lpwstr>IN CONFIDENCE|2a299c00-b378-4eb4-a5f9-1e204b54aa0d</vt:lpwstr>
  </property>
  <property fmtid="{D5CDD505-2E9C-101B-9397-08002B2CF9AE}" pid="11" name="i3bd649c5d9a4a9da64629564c9f60050">
    <vt:lpwstr>Grid Asset Management|4f561a78-0f2e-450b-99d9-a42e52b52127</vt:lpwstr>
  </property>
  <property fmtid="{D5CDD505-2E9C-101B-9397-08002B2CF9AE}" pid="12" name="ContentTypeId">
    <vt:lpwstr>0x01010059C9F7FCA502814A82AE6D925899EB860100AAB18DAE45712548A3EE62C2BB9799D5</vt:lpwstr>
  </property>
  <property fmtid="{D5CDD505-2E9C-101B-9397-08002B2CF9AE}" pid="13" name="SecurityClassification">
    <vt:lpwstr>1;#IN CONFIDENCE|2a299c00-b378-4eb4-a5f9-1e204b54aa0d</vt:lpwstr>
  </property>
  <property fmtid="{D5CDD505-2E9C-101B-9397-08002B2CF9AE}" pid="14" name="BusinessFunctionL3">
    <vt:lpwstr>5;#Standards and Specifications|c6a3a3db-d858-4841-bbed-0e8c5bfda330</vt:lpwstr>
  </property>
  <property fmtid="{D5CDD505-2E9C-101B-9397-08002B2CF9AE}" pid="15" name="m426f7762c0c49a0a5c17c599ca603800">
    <vt:lpwstr>Standards and Specifications|c6a3a3db-d858-4841-bbed-0e8c5bfda330</vt:lpwstr>
  </property>
  <property fmtid="{D5CDD505-2E9C-101B-9397-08002B2CF9AE}" pid="16" name="_dlc_DocIdItemGuid">
    <vt:lpwstr>b2b2ad3b-a8f0-4a51-992f-93a34c2fdfb2</vt:lpwstr>
  </property>
  <property fmtid="{D5CDD505-2E9C-101B-9397-08002B2CF9AE}" pid="17" name="cae60dfdaf93443cb08b70dcc01e1fa70">
    <vt:lpwstr>Tactical Planning|301e4827-dcca-4021-b1d3-bc276c7722e5</vt:lpwstr>
  </property>
  <property fmtid="{D5CDD505-2E9C-101B-9397-08002B2CF9AE}" pid="18" name="BusinessFunctionL1">
    <vt:lpwstr>3;#Grid Asset Management|4f561a78-0f2e-450b-99d9-a42e52b52127</vt:lpwstr>
  </property>
  <property fmtid="{D5CDD505-2E9C-101B-9397-08002B2CF9AE}" pid="19" name="BusinessFunctionL2">
    <vt:lpwstr>4;#Tactical Planning|301e4827-dcca-4021-b1d3-bc276c7722e5</vt:lpwstr>
  </property>
</Properties>
</file>