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checkCompatibility="1" defaultThemeVersion="124226"/>
  <mc:AlternateContent xmlns:mc="http://schemas.openxmlformats.org/markup-compatibility/2006">
    <mc:Choice Requires="x15">
      <x15ac:absPath xmlns:x15ac="http://schemas.microsoft.com/office/spreadsheetml/2010/11/ac" url="\\nifs1\nipub\BCP_USB\CONSTRAINTS\"/>
    </mc:Choice>
  </mc:AlternateContent>
  <xr:revisionPtr revIDLastSave="0" documentId="8_{25B8E298-E2C1-46D0-A990-6668A0DEF3ED}" xr6:coauthVersionLast="47" xr6:coauthVersionMax="47" xr10:uidLastSave="{00000000-0000-0000-0000-000000000000}"/>
  <bookViews>
    <workbookView xWindow="-120" yWindow="-120" windowWidth="29040" windowHeight="15720" tabRatio="654" firstSheet="4" activeTab="5" xr2:uid="{00000000-000D-0000-FFFF-FFFF00000000}"/>
  </bookViews>
  <sheets>
    <sheet name="Branch-CTG Exclude" sheetId="2" r:id="rId1"/>
    <sheet name="SPS" sheetId="3" r:id="rId2"/>
    <sheet name="ACIServlet" sheetId="36" r:id="rId3"/>
    <sheet name="ACI Constraints  Converted" sheetId="37" r:id="rId4"/>
    <sheet name="Manual Constraints" sheetId="38" r:id="rId5"/>
    <sheet name="Change Log" sheetId="39" r:id="rId6"/>
  </sheets>
  <definedNames>
    <definedName name="_xlnm._FilterDatabase" localSheetId="3" hidden="1">'ACI Constraints  Converted'!#REF!</definedName>
    <definedName name="_xlnm._FilterDatabase" localSheetId="0" hidden="1">'Branch-CTG Exclude'!$A$1:$I$492</definedName>
    <definedName name="_xlnm._FilterDatabase" localSheetId="4" hidden="1">'Manual Constraints'!$A$3:$BO$76</definedName>
    <definedName name="Z_4A0AE650_CB31_4113_8F3B_3B90BC05F723_.wvu.FilterData" localSheetId="0" hidden="1">'Branch-CTG Exclude'!$A$1:$I$492</definedName>
  </definedNames>
  <calcPr calcId="191028"/>
  <customWorkbookViews>
    <customWorkbookView name="ogradyd - Personal View" guid="{4A0AE650-CB31-4113-8F3B-3B90BC05F723}" mergeInterval="0" personalView="1" maximized="1" xWindow="1" yWindow="1" windowWidth="1272" windowHeight="80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1" i="38" l="1"/>
  <c r="AL81" i="38" s="1"/>
  <c r="BA43" i="38"/>
  <c r="AL43" i="38"/>
  <c r="AM43" i="38" s="1"/>
  <c r="BA42" i="38"/>
  <c r="AL42" i="38"/>
  <c r="BB42" i="38" s="1"/>
  <c r="BA41" i="38"/>
  <c r="AL41" i="38"/>
  <c r="AM41" i="38" s="1"/>
  <c r="BB81" i="38" l="1"/>
  <c r="AM81" i="38"/>
  <c r="BA81" i="38"/>
  <c r="BB41" i="38"/>
  <c r="AN41" i="38"/>
  <c r="BC41" i="38"/>
  <c r="AN43" i="38"/>
  <c r="BC43" i="38"/>
  <c r="AM42" i="38"/>
  <c r="BB43" i="38"/>
  <c r="AN81" i="38" l="1"/>
  <c r="BC81" i="38"/>
  <c r="AO43" i="38"/>
  <c r="BD43" i="38"/>
  <c r="AN42" i="38"/>
  <c r="BC42" i="38"/>
  <c r="AO41" i="38"/>
  <c r="BD41" i="38"/>
  <c r="AO81" i="38" l="1"/>
  <c r="BD81" i="38"/>
  <c r="AP41" i="38"/>
  <c r="BE41" i="38"/>
  <c r="BE43" i="38"/>
  <c r="AP43" i="38"/>
  <c r="AO42" i="38"/>
  <c r="BD42" i="38"/>
  <c r="AP81" i="38" l="1"/>
  <c r="BE81" i="38"/>
  <c r="BE42" i="38"/>
  <c r="AP42" i="38"/>
  <c r="BF41" i="38"/>
  <c r="AQ41" i="38"/>
  <c r="BF43" i="38"/>
  <c r="AQ43" i="38"/>
  <c r="BF81" i="38" l="1"/>
  <c r="AQ81" i="38"/>
  <c r="AQ42" i="38"/>
  <c r="BF42" i="38"/>
  <c r="BG41" i="38"/>
  <c r="AR41" i="38"/>
  <c r="AR43" i="38"/>
  <c r="BG43" i="38"/>
  <c r="BG81" i="38" l="1"/>
  <c r="AR81" i="38"/>
  <c r="AS41" i="38"/>
  <c r="BH41" i="38"/>
  <c r="AS43" i="38"/>
  <c r="BH43" i="38"/>
  <c r="AR42" i="38"/>
  <c r="BG42" i="38"/>
  <c r="BH81" i="38" l="1"/>
  <c r="AS81" i="38"/>
  <c r="AS42" i="38"/>
  <c r="BH42" i="38"/>
  <c r="AT43" i="38"/>
  <c r="BI43" i="38"/>
  <c r="BI41" i="38"/>
  <c r="AT41" i="38"/>
  <c r="AT81" i="38" l="1"/>
  <c r="BI81" i="38"/>
  <c r="AT42" i="38"/>
  <c r="BI42" i="38"/>
  <c r="AU41" i="38"/>
  <c r="BJ41" i="38"/>
  <c r="AU43" i="38"/>
  <c r="BJ43" i="38"/>
  <c r="BJ81" i="38" l="1"/>
  <c r="AU81" i="38"/>
  <c r="BJ42" i="38"/>
  <c r="AU42" i="38"/>
  <c r="BK43" i="38"/>
  <c r="AV43" i="38"/>
  <c r="AV41" i="38"/>
  <c r="BK41" i="38"/>
  <c r="BK81" i="38" l="1"/>
  <c r="AV81" i="38"/>
  <c r="AW41" i="38"/>
  <c r="BL41" i="38"/>
  <c r="AW43" i="38"/>
  <c r="BL43" i="38"/>
  <c r="AV42" i="38"/>
  <c r="BK42" i="38"/>
  <c r="BL81" i="38" l="1"/>
  <c r="AW81" i="38"/>
  <c r="AX41" i="38"/>
  <c r="BM41" i="38"/>
  <c r="BL42" i="38"/>
  <c r="AW42" i="38"/>
  <c r="BM43" i="38"/>
  <c r="AX43" i="38"/>
  <c r="BM81" i="38" l="1"/>
  <c r="AX81" i="38"/>
  <c r="BN41" i="38"/>
  <c r="AY41" i="38"/>
  <c r="BN43" i="38"/>
  <c r="AY43" i="38"/>
  <c r="BM42" i="38"/>
  <c r="AX42" i="38"/>
  <c r="BN81" i="38" l="1"/>
  <c r="AY81" i="38"/>
  <c r="AY42" i="38"/>
  <c r="BN42" i="38"/>
  <c r="AK77" i="38" l="1"/>
  <c r="BA77" i="38" s="1"/>
  <c r="AG34" i="38"/>
  <c r="AG57" i="38"/>
  <c r="AE84" i="38"/>
  <c r="AF84" i="38"/>
  <c r="AE85" i="38"/>
  <c r="AF85" i="38"/>
  <c r="AG31" i="38"/>
  <c r="A9" i="37"/>
  <c r="B9" i="37"/>
  <c r="AG9" i="37"/>
  <c r="AH9" i="37"/>
  <c r="AI9" i="37"/>
  <c r="AJ9" i="37"/>
  <c r="A10" i="37"/>
  <c r="B10" i="37"/>
  <c r="AG10" i="37"/>
  <c r="AH10" i="37"/>
  <c r="AI10" i="37"/>
  <c r="AJ10" i="37"/>
  <c r="AK10" i="37" s="1"/>
  <c r="C10" i="37" s="1"/>
  <c r="A11" i="37"/>
  <c r="B11" i="37"/>
  <c r="AG11" i="37"/>
  <c r="AH11" i="37"/>
  <c r="AI11" i="37"/>
  <c r="AJ11" i="37"/>
  <c r="A12" i="37"/>
  <c r="B12" i="37"/>
  <c r="AG12" i="37"/>
  <c r="AH12" i="37"/>
  <c r="AI12" i="37"/>
  <c r="AJ12" i="37"/>
  <c r="A13" i="37"/>
  <c r="B13" i="37"/>
  <c r="AG13" i="37"/>
  <c r="AH13" i="37"/>
  <c r="AI13" i="37"/>
  <c r="AJ13" i="37"/>
  <c r="AK13" i="37" s="1"/>
  <c r="A14" i="37"/>
  <c r="B14" i="37"/>
  <c r="AG14" i="37"/>
  <c r="AH14" i="37"/>
  <c r="AI14" i="37"/>
  <c r="AJ14" i="37"/>
  <c r="AK14" i="37" s="1"/>
  <c r="A15" i="37"/>
  <c r="B15" i="37"/>
  <c r="AG15" i="37"/>
  <c r="AH15" i="37"/>
  <c r="AI15" i="37"/>
  <c r="AJ15" i="37"/>
  <c r="A16" i="37"/>
  <c r="B16" i="37"/>
  <c r="AG16" i="37"/>
  <c r="AH16" i="37"/>
  <c r="AI16" i="37"/>
  <c r="AJ16" i="37"/>
  <c r="AK16" i="37"/>
  <c r="C16" i="37" s="1"/>
  <c r="A17" i="37"/>
  <c r="B17" i="37"/>
  <c r="AG17" i="37"/>
  <c r="AH17" i="37"/>
  <c r="AI17" i="37"/>
  <c r="AJ17" i="37"/>
  <c r="A18" i="37"/>
  <c r="B18" i="37"/>
  <c r="AG18" i="37"/>
  <c r="AH18" i="37"/>
  <c r="AI18" i="37"/>
  <c r="AJ18" i="37"/>
  <c r="AK18" i="37"/>
  <c r="A19" i="37"/>
  <c r="B19" i="37"/>
  <c r="AG19" i="37"/>
  <c r="AH19" i="37"/>
  <c r="AI19" i="37"/>
  <c r="AJ19" i="37"/>
  <c r="A20" i="37"/>
  <c r="B20" i="37"/>
  <c r="AG20" i="37"/>
  <c r="AH20" i="37"/>
  <c r="AI20" i="37"/>
  <c r="AJ20" i="37"/>
  <c r="AJ8" i="37"/>
  <c r="AI8" i="37"/>
  <c r="AH8" i="37"/>
  <c r="AG8" i="37"/>
  <c r="B8" i="37"/>
  <c r="A8" i="37"/>
  <c r="AL77" i="38" l="1"/>
  <c r="AK34" i="38"/>
  <c r="AL34" i="38" s="1"/>
  <c r="BB34" i="38" s="1"/>
  <c r="AK31" i="38"/>
  <c r="AL31" i="38" s="1"/>
  <c r="AK57" i="38"/>
  <c r="AL20" i="37"/>
  <c r="D13" i="37"/>
  <c r="BA13" i="37"/>
  <c r="AK20" i="37"/>
  <c r="D14" i="37"/>
  <c r="BA14" i="37"/>
  <c r="BA20" i="37"/>
  <c r="C18" i="37"/>
  <c r="D18" i="37"/>
  <c r="BA18" i="37"/>
  <c r="AL18" i="37"/>
  <c r="AK19" i="37"/>
  <c r="D19" i="37" s="1"/>
  <c r="C14" i="37"/>
  <c r="AK12" i="37"/>
  <c r="AL12" i="37" s="1"/>
  <c r="C13" i="37"/>
  <c r="AK11" i="37"/>
  <c r="AL10" i="37"/>
  <c r="AK17" i="37"/>
  <c r="C17" i="37" s="1"/>
  <c r="AL16" i="37"/>
  <c r="C11" i="37"/>
  <c r="BA10" i="37"/>
  <c r="AK9" i="37"/>
  <c r="C9" i="37" s="1"/>
  <c r="BA16" i="37"/>
  <c r="D16" i="37"/>
  <c r="AK15" i="37"/>
  <c r="C15" i="37" s="1"/>
  <c r="AL14" i="37"/>
  <c r="AL13" i="37"/>
  <c r="AK8" i="37"/>
  <c r="AL8" i="37" s="1"/>
  <c r="AM77" i="38" l="1"/>
  <c r="BB77" i="38"/>
  <c r="BA34" i="38"/>
  <c r="D34" i="38" s="1"/>
  <c r="C34" i="38"/>
  <c r="AM34" i="38"/>
  <c r="F34" i="38" s="1"/>
  <c r="C57" i="38"/>
  <c r="D10" i="37"/>
  <c r="AL9" i="37"/>
  <c r="AM9" i="37" s="1"/>
  <c r="F9" i="37" s="1"/>
  <c r="C31" i="38"/>
  <c r="AM31" i="38"/>
  <c r="BA31" i="38"/>
  <c r="E31" i="38" s="1"/>
  <c r="BB31" i="38"/>
  <c r="BA57" i="38"/>
  <c r="AL57" i="38"/>
  <c r="F12" i="37"/>
  <c r="AM12" i="37"/>
  <c r="E12" i="37"/>
  <c r="BB12" i="37"/>
  <c r="E20" i="37"/>
  <c r="F20" i="37"/>
  <c r="AM20" i="37"/>
  <c r="E10" i="37"/>
  <c r="BB10" i="37"/>
  <c r="AM10" i="37"/>
  <c r="F10" i="37" s="1"/>
  <c r="E14" i="37"/>
  <c r="F14" i="37"/>
  <c r="AM14" i="37"/>
  <c r="D11" i="37"/>
  <c r="BA11" i="37"/>
  <c r="AL11" i="37"/>
  <c r="AL19" i="37"/>
  <c r="D17" i="37"/>
  <c r="BA17" i="37"/>
  <c r="AL17" i="37"/>
  <c r="BA19" i="37"/>
  <c r="C19" i="37"/>
  <c r="BB20" i="37"/>
  <c r="D20" i="37"/>
  <c r="C20" i="37"/>
  <c r="BA9" i="37"/>
  <c r="C12" i="37"/>
  <c r="D12" i="37"/>
  <c r="BA12" i="37"/>
  <c r="F18" i="37"/>
  <c r="AM18" i="37"/>
  <c r="BB18" i="37"/>
  <c r="E18" i="37"/>
  <c r="D15" i="37"/>
  <c r="BA15" i="37"/>
  <c r="AL15" i="37"/>
  <c r="E13" i="37"/>
  <c r="F13" i="37"/>
  <c r="AM13" i="37"/>
  <c r="BB13" i="37"/>
  <c r="BB14" i="37"/>
  <c r="E16" i="37"/>
  <c r="BB16" i="37"/>
  <c r="F16" i="37"/>
  <c r="AM16" i="37"/>
  <c r="BA8" i="37"/>
  <c r="D8" i="37" s="1"/>
  <c r="C8" i="37"/>
  <c r="AN77" i="38" l="1"/>
  <c r="BC77" i="38"/>
  <c r="E34" i="38"/>
  <c r="AN34" i="38"/>
  <c r="H34" i="38" s="1"/>
  <c r="G34" i="38"/>
  <c r="BC34" i="38"/>
  <c r="D57" i="38"/>
  <c r="E57" i="38"/>
  <c r="BB9" i="37"/>
  <c r="D9" i="37"/>
  <c r="E9" i="37"/>
  <c r="F31" i="38"/>
  <c r="D31" i="38"/>
  <c r="AN31" i="38"/>
  <c r="H31" i="38" s="1"/>
  <c r="G31" i="38"/>
  <c r="BC31" i="38"/>
  <c r="AM57" i="38"/>
  <c r="BB57" i="38"/>
  <c r="H20" i="37"/>
  <c r="AN20" i="37"/>
  <c r="G20" i="37"/>
  <c r="BC20" i="37"/>
  <c r="G14" i="37"/>
  <c r="H14" i="37"/>
  <c r="AN14" i="37"/>
  <c r="BC14" i="37"/>
  <c r="E17" i="37"/>
  <c r="AM17" i="37"/>
  <c r="F17" i="37"/>
  <c r="BB17" i="37"/>
  <c r="G13" i="37"/>
  <c r="H13" i="37"/>
  <c r="AN13" i="37"/>
  <c r="BC13" i="37"/>
  <c r="H18" i="37"/>
  <c r="AN18" i="37"/>
  <c r="BC18" i="37"/>
  <c r="G18" i="37"/>
  <c r="G9" i="37"/>
  <c r="H9" i="37"/>
  <c r="AN9" i="37"/>
  <c r="BC9" i="37"/>
  <c r="H10" i="37"/>
  <c r="AN10" i="37"/>
  <c r="G10" i="37"/>
  <c r="BC10" i="37"/>
  <c r="BC16" i="37"/>
  <c r="G16" i="37"/>
  <c r="H16" i="37"/>
  <c r="AN16" i="37"/>
  <c r="AM19" i="37"/>
  <c r="E19" i="37"/>
  <c r="F19" i="37"/>
  <c r="BB19" i="37"/>
  <c r="BC12" i="37"/>
  <c r="G12" i="37"/>
  <c r="H12" i="37"/>
  <c r="AN12" i="37"/>
  <c r="E15" i="37"/>
  <c r="F15" i="37"/>
  <c r="AM15" i="37"/>
  <c r="BB15" i="37"/>
  <c r="AM11" i="37"/>
  <c r="E11" i="37"/>
  <c r="F11" i="37"/>
  <c r="BB11" i="37"/>
  <c r="AM8" i="37"/>
  <c r="E8" i="37"/>
  <c r="BB8" i="37"/>
  <c r="AO77" i="38" l="1"/>
  <c r="BD77" i="38"/>
  <c r="AO34" i="38"/>
  <c r="I34" i="38"/>
  <c r="J34" i="38"/>
  <c r="BD34" i="38"/>
  <c r="F57" i="38"/>
  <c r="G57" i="38"/>
  <c r="AO31" i="38"/>
  <c r="I31" i="38"/>
  <c r="J31" i="38"/>
  <c r="BD31" i="38"/>
  <c r="AN57" i="38"/>
  <c r="BC57" i="38"/>
  <c r="F8" i="37"/>
  <c r="I9" i="37"/>
  <c r="AO9" i="37"/>
  <c r="J9" i="37"/>
  <c r="BD9" i="37"/>
  <c r="I13" i="37"/>
  <c r="AO13" i="37"/>
  <c r="J13" i="37"/>
  <c r="BD13" i="37"/>
  <c r="BD14" i="37"/>
  <c r="I14" i="37"/>
  <c r="AO14" i="37"/>
  <c r="J14" i="37"/>
  <c r="G11" i="37"/>
  <c r="H11" i="37"/>
  <c r="AN11" i="37"/>
  <c r="BC11" i="37"/>
  <c r="J16" i="37"/>
  <c r="BD16" i="37"/>
  <c r="I16" i="37"/>
  <c r="AO16" i="37"/>
  <c r="BC15" i="37"/>
  <c r="G15" i="37"/>
  <c r="H15" i="37"/>
  <c r="AN15" i="37"/>
  <c r="I10" i="37"/>
  <c r="AO10" i="37"/>
  <c r="J10" i="37"/>
  <c r="BD10" i="37"/>
  <c r="I18" i="37"/>
  <c r="AO18" i="37"/>
  <c r="J18" i="37"/>
  <c r="BD18" i="37"/>
  <c r="G17" i="37"/>
  <c r="H17" i="37"/>
  <c r="AN17" i="37"/>
  <c r="BC17" i="37"/>
  <c r="AO20" i="37"/>
  <c r="I20" i="37"/>
  <c r="J20" i="37"/>
  <c r="BD20" i="37"/>
  <c r="I12" i="37"/>
  <c r="AO12" i="37"/>
  <c r="J12" i="37"/>
  <c r="BD12" i="37"/>
  <c r="G19" i="37"/>
  <c r="H19" i="37"/>
  <c r="AN19" i="37"/>
  <c r="BC19" i="37"/>
  <c r="AN8" i="37"/>
  <c r="G8" i="37"/>
  <c r="BC8" i="37"/>
  <c r="AP77" i="38" l="1"/>
  <c r="BE77" i="38"/>
  <c r="AP34" i="38"/>
  <c r="L34" i="38"/>
  <c r="K34" i="38"/>
  <c r="BE34" i="38"/>
  <c r="H8" i="37"/>
  <c r="I57" i="38"/>
  <c r="J57" i="38"/>
  <c r="H57" i="38"/>
  <c r="L31" i="38"/>
  <c r="K31" i="38"/>
  <c r="AP31" i="38"/>
  <c r="BE31" i="38"/>
  <c r="AO57" i="38"/>
  <c r="BD57" i="38"/>
  <c r="I11" i="37"/>
  <c r="AO11" i="37"/>
  <c r="J11" i="37"/>
  <c r="BD11" i="37"/>
  <c r="BE13" i="37"/>
  <c r="AP13" i="37"/>
  <c r="K13" i="37"/>
  <c r="L13" i="37"/>
  <c r="I19" i="37"/>
  <c r="AO19" i="37"/>
  <c r="J19" i="37"/>
  <c r="BD19" i="37"/>
  <c r="AP16" i="37"/>
  <c r="K16" i="37"/>
  <c r="L16" i="37"/>
  <c r="BE16" i="37"/>
  <c r="BE18" i="37"/>
  <c r="AP18" i="37"/>
  <c r="K18" i="37"/>
  <c r="L18" i="37"/>
  <c r="I17" i="37"/>
  <c r="AO17" i="37"/>
  <c r="J17" i="37"/>
  <c r="BD17" i="37"/>
  <c r="L14" i="37"/>
  <c r="BE14" i="37"/>
  <c r="AP14" i="37"/>
  <c r="K14" i="37"/>
  <c r="BD15" i="37"/>
  <c r="I15" i="37"/>
  <c r="AO15" i="37"/>
  <c r="J15" i="37"/>
  <c r="AP20" i="37"/>
  <c r="L20" i="37"/>
  <c r="K20" i="37"/>
  <c r="BE20" i="37"/>
  <c r="AP12" i="37"/>
  <c r="K12" i="37"/>
  <c r="L12" i="37"/>
  <c r="BE12" i="37"/>
  <c r="BE10" i="37"/>
  <c r="AP10" i="37"/>
  <c r="K10" i="37"/>
  <c r="L10" i="37"/>
  <c r="AP9" i="37"/>
  <c r="K9" i="37"/>
  <c r="L9" i="37"/>
  <c r="BE9" i="37"/>
  <c r="AO8" i="37"/>
  <c r="I8" i="37"/>
  <c r="BD8" i="37"/>
  <c r="BF77" i="38" l="1"/>
  <c r="AQ77" i="38"/>
  <c r="N34" i="38"/>
  <c r="M34" i="38"/>
  <c r="AQ34" i="38"/>
  <c r="BF34" i="38"/>
  <c r="J8" i="37"/>
  <c r="K57" i="38"/>
  <c r="L57" i="38"/>
  <c r="N31" i="38"/>
  <c r="M31" i="38"/>
  <c r="AQ31" i="38"/>
  <c r="BF31" i="38"/>
  <c r="AP57" i="38"/>
  <c r="BE57" i="38"/>
  <c r="M13" i="37"/>
  <c r="N13" i="37"/>
  <c r="AQ13" i="37"/>
  <c r="BF13" i="37"/>
  <c r="BF9" i="37"/>
  <c r="AQ9" i="37"/>
  <c r="M9" i="37"/>
  <c r="N9" i="37"/>
  <c r="AQ16" i="37"/>
  <c r="M16" i="37"/>
  <c r="N16" i="37"/>
  <c r="BF16" i="37"/>
  <c r="M14" i="37"/>
  <c r="N14" i="37"/>
  <c r="BF14" i="37"/>
  <c r="AQ14" i="37"/>
  <c r="K15" i="37"/>
  <c r="L15" i="37"/>
  <c r="BE15" i="37"/>
  <c r="AP15" i="37"/>
  <c r="BF18" i="37"/>
  <c r="N18" i="37"/>
  <c r="M18" i="37"/>
  <c r="AQ18" i="37"/>
  <c r="K19" i="37"/>
  <c r="L19" i="37"/>
  <c r="AP19" i="37"/>
  <c r="BE19" i="37"/>
  <c r="AP11" i="37"/>
  <c r="K11" i="37"/>
  <c r="L11" i="37"/>
  <c r="BE11" i="37"/>
  <c r="AP17" i="37"/>
  <c r="K17" i="37"/>
  <c r="L17" i="37"/>
  <c r="BE17" i="37"/>
  <c r="N12" i="37"/>
  <c r="BF12" i="37"/>
  <c r="AQ12" i="37"/>
  <c r="M12" i="37"/>
  <c r="BF10" i="37"/>
  <c r="AQ10" i="37"/>
  <c r="M10" i="37"/>
  <c r="N10" i="37"/>
  <c r="M20" i="37"/>
  <c r="N20" i="37"/>
  <c r="AQ20" i="37"/>
  <c r="BF20" i="37"/>
  <c r="K8" i="37"/>
  <c r="AP8" i="37"/>
  <c r="BE8" i="37"/>
  <c r="BG77" i="38" l="1"/>
  <c r="AR77" i="38"/>
  <c r="P34" i="38"/>
  <c r="AR34" i="38"/>
  <c r="O34" i="38"/>
  <c r="BG34" i="38"/>
  <c r="L8" i="37"/>
  <c r="M57" i="38"/>
  <c r="N57" i="38"/>
  <c r="P31" i="38"/>
  <c r="O31" i="38"/>
  <c r="BG31" i="38"/>
  <c r="AR31" i="38"/>
  <c r="AQ57" i="38"/>
  <c r="BF57" i="38"/>
  <c r="P20" i="37"/>
  <c r="O20" i="37"/>
  <c r="AR20" i="37"/>
  <c r="BG20" i="37"/>
  <c r="AR9" i="37"/>
  <c r="O9" i="37"/>
  <c r="P9" i="37"/>
  <c r="BG9" i="37"/>
  <c r="P18" i="37"/>
  <c r="AR18" i="37"/>
  <c r="O18" i="37"/>
  <c r="BG18" i="37"/>
  <c r="O12" i="37"/>
  <c r="P12" i="37"/>
  <c r="AR12" i="37"/>
  <c r="BG12" i="37"/>
  <c r="AQ15" i="37"/>
  <c r="M15" i="37"/>
  <c r="N15" i="37"/>
  <c r="BF15" i="37"/>
  <c r="AQ11" i="37"/>
  <c r="M11" i="37"/>
  <c r="N11" i="37"/>
  <c r="BF11" i="37"/>
  <c r="AQ19" i="37"/>
  <c r="M19" i="37"/>
  <c r="N19" i="37"/>
  <c r="BF19" i="37"/>
  <c r="O13" i="37"/>
  <c r="P13" i="37"/>
  <c r="BG13" i="37"/>
  <c r="AR13" i="37"/>
  <c r="AR14" i="37"/>
  <c r="O14" i="37"/>
  <c r="P14" i="37"/>
  <c r="BG14" i="37"/>
  <c r="P10" i="37"/>
  <c r="AR10" i="37"/>
  <c r="O10" i="37"/>
  <c r="BG10" i="37"/>
  <c r="AQ17" i="37"/>
  <c r="M17" i="37"/>
  <c r="N17" i="37"/>
  <c r="BF17" i="37"/>
  <c r="BG16" i="37"/>
  <c r="AR16" i="37"/>
  <c r="O16" i="37"/>
  <c r="P16" i="37"/>
  <c r="M8" i="37"/>
  <c r="AQ8" i="37"/>
  <c r="BF8" i="37"/>
  <c r="BH77" i="38" l="1"/>
  <c r="AS77" i="38"/>
  <c r="Q34" i="38"/>
  <c r="R34" i="38"/>
  <c r="AS34" i="38"/>
  <c r="BH34" i="38"/>
  <c r="N8" i="37"/>
  <c r="O57" i="38"/>
  <c r="P57" i="38"/>
  <c r="Q31" i="38"/>
  <c r="AS31" i="38"/>
  <c r="R31" i="38"/>
  <c r="BH31" i="38"/>
  <c r="AR57" i="38"/>
  <c r="BG57" i="38"/>
  <c r="Q12" i="37"/>
  <c r="R12" i="37"/>
  <c r="BH12" i="37"/>
  <c r="AS12" i="37"/>
  <c r="Q10" i="37"/>
  <c r="R10" i="37"/>
  <c r="BH10" i="37"/>
  <c r="AS10" i="37"/>
  <c r="Q9" i="37"/>
  <c r="R9" i="37"/>
  <c r="AS9" i="37"/>
  <c r="BH9" i="37"/>
  <c r="R16" i="37"/>
  <c r="BH16" i="37"/>
  <c r="AS16" i="37"/>
  <c r="Q16" i="37"/>
  <c r="O11" i="37"/>
  <c r="P11" i="37"/>
  <c r="AR11" i="37"/>
  <c r="BG11" i="37"/>
  <c r="AS20" i="37"/>
  <c r="R20" i="37"/>
  <c r="Q20" i="37"/>
  <c r="BH20" i="37"/>
  <c r="AS13" i="37"/>
  <c r="Q13" i="37"/>
  <c r="R13" i="37"/>
  <c r="BH13" i="37"/>
  <c r="Q18" i="37"/>
  <c r="R18" i="37"/>
  <c r="BH18" i="37"/>
  <c r="AS18" i="37"/>
  <c r="AR17" i="37"/>
  <c r="O17" i="37"/>
  <c r="P17" i="37"/>
  <c r="BG17" i="37"/>
  <c r="AS14" i="37"/>
  <c r="Q14" i="37"/>
  <c r="R14" i="37"/>
  <c r="BH14" i="37"/>
  <c r="O19" i="37"/>
  <c r="P19" i="37"/>
  <c r="AR19" i="37"/>
  <c r="BG19" i="37"/>
  <c r="AR15" i="37"/>
  <c r="O15" i="37"/>
  <c r="P15" i="37"/>
  <c r="BG15" i="37"/>
  <c r="O8" i="37"/>
  <c r="AR8" i="37"/>
  <c r="BG8" i="37"/>
  <c r="AT77" i="38" l="1"/>
  <c r="BI77" i="38"/>
  <c r="AT34" i="38"/>
  <c r="S34" i="38"/>
  <c r="T34" i="38"/>
  <c r="BI34" i="38"/>
  <c r="P8" i="37"/>
  <c r="R57" i="38"/>
  <c r="Q57" i="38"/>
  <c r="AT31" i="38"/>
  <c r="T31" i="38"/>
  <c r="S31" i="38"/>
  <c r="BI31" i="38"/>
  <c r="AS57" i="38"/>
  <c r="BH57" i="38"/>
  <c r="S16" i="37"/>
  <c r="T16" i="37"/>
  <c r="BI16" i="37"/>
  <c r="AT16" i="37"/>
  <c r="S10" i="37"/>
  <c r="T10" i="37"/>
  <c r="BI10" i="37"/>
  <c r="AT10" i="37"/>
  <c r="T14" i="37"/>
  <c r="BI14" i="37"/>
  <c r="AT14" i="37"/>
  <c r="S14" i="37"/>
  <c r="AT12" i="37"/>
  <c r="S12" i="37"/>
  <c r="T12" i="37"/>
  <c r="BI12" i="37"/>
  <c r="S20" i="37"/>
  <c r="AT20" i="37"/>
  <c r="T20" i="37"/>
  <c r="BI20" i="37"/>
  <c r="Q19" i="37"/>
  <c r="R19" i="37"/>
  <c r="AS19" i="37"/>
  <c r="BH19" i="37"/>
  <c r="Q11" i="37"/>
  <c r="R11" i="37"/>
  <c r="AS11" i="37"/>
  <c r="BH11" i="37"/>
  <c r="S9" i="37"/>
  <c r="T9" i="37"/>
  <c r="BI9" i="37"/>
  <c r="AT9" i="37"/>
  <c r="S18" i="37"/>
  <c r="T18" i="37"/>
  <c r="BI18" i="37"/>
  <c r="AT18" i="37"/>
  <c r="BH15" i="37"/>
  <c r="AS15" i="37"/>
  <c r="Q15" i="37"/>
  <c r="R15" i="37"/>
  <c r="Q17" i="37"/>
  <c r="R17" i="37"/>
  <c r="AS17" i="37"/>
  <c r="BH17" i="37"/>
  <c r="AT13" i="37"/>
  <c r="S13" i="37"/>
  <c r="T13" i="37"/>
  <c r="BI13" i="37"/>
  <c r="Q8" i="37"/>
  <c r="AS8" i="37"/>
  <c r="BH8" i="37"/>
  <c r="AU77" i="38" l="1"/>
  <c r="BJ77" i="38"/>
  <c r="AU34" i="38"/>
  <c r="V34" i="38"/>
  <c r="U34" i="38"/>
  <c r="BJ34" i="38"/>
  <c r="R8" i="37"/>
  <c r="S57" i="38"/>
  <c r="T57" i="38"/>
  <c r="AU31" i="38"/>
  <c r="V31" i="38"/>
  <c r="U31" i="38"/>
  <c r="BJ31" i="38"/>
  <c r="AT57" i="38"/>
  <c r="BI57" i="38"/>
  <c r="U9" i="37"/>
  <c r="V9" i="37"/>
  <c r="AU9" i="37"/>
  <c r="BJ9" i="37"/>
  <c r="S19" i="37"/>
  <c r="T19" i="37"/>
  <c r="AT19" i="37"/>
  <c r="BI19" i="37"/>
  <c r="S15" i="37"/>
  <c r="T15" i="37"/>
  <c r="BI15" i="37"/>
  <c r="AT15" i="37"/>
  <c r="U16" i="37"/>
  <c r="BJ16" i="37"/>
  <c r="V16" i="37"/>
  <c r="AU16" i="37"/>
  <c r="U13" i="37"/>
  <c r="V13" i="37"/>
  <c r="AU13" i="37"/>
  <c r="BJ13" i="37"/>
  <c r="S11" i="37"/>
  <c r="T11" i="37"/>
  <c r="BI11" i="37"/>
  <c r="AT11" i="37"/>
  <c r="U14" i="37"/>
  <c r="V14" i="37"/>
  <c r="AU14" i="37"/>
  <c r="BJ14" i="37"/>
  <c r="U10" i="37"/>
  <c r="BJ10" i="37"/>
  <c r="V10" i="37"/>
  <c r="AU10" i="37"/>
  <c r="V12" i="37"/>
  <c r="AU12" i="37"/>
  <c r="U12" i="37"/>
  <c r="BJ12" i="37"/>
  <c r="V18" i="37"/>
  <c r="AU18" i="37"/>
  <c r="BJ18" i="37"/>
  <c r="U18" i="37"/>
  <c r="S17" i="37"/>
  <c r="T17" i="37"/>
  <c r="BI17" i="37"/>
  <c r="AT17" i="37"/>
  <c r="V20" i="37"/>
  <c r="U20" i="37"/>
  <c r="AU20" i="37"/>
  <c r="BJ20" i="37"/>
  <c r="AT8" i="37"/>
  <c r="S8" i="37"/>
  <c r="BI8" i="37"/>
  <c r="T8" i="37" s="1"/>
  <c r="AV77" i="38" l="1"/>
  <c r="BK77" i="38"/>
  <c r="AV34" i="38"/>
  <c r="X34" i="38"/>
  <c r="W34" i="38"/>
  <c r="BK34" i="38"/>
  <c r="U57" i="38"/>
  <c r="V57" i="38"/>
  <c r="AV31" i="38"/>
  <c r="X31" i="38"/>
  <c r="W31" i="38"/>
  <c r="BK31" i="38"/>
  <c r="AU57" i="38"/>
  <c r="BJ57" i="38"/>
  <c r="X10" i="37"/>
  <c r="AV10" i="37"/>
  <c r="BK10" i="37"/>
  <c r="W10" i="37"/>
  <c r="AU19" i="37"/>
  <c r="U19" i="37"/>
  <c r="V19" i="37"/>
  <c r="BJ19" i="37"/>
  <c r="AU11" i="37"/>
  <c r="U11" i="37"/>
  <c r="V11" i="37"/>
  <c r="BJ11" i="37"/>
  <c r="U17" i="37"/>
  <c r="AU17" i="37"/>
  <c r="V17" i="37"/>
  <c r="BJ17" i="37"/>
  <c r="U15" i="37"/>
  <c r="V15" i="37"/>
  <c r="AU15" i="37"/>
  <c r="BJ15" i="37"/>
  <c r="W14" i="37"/>
  <c r="X14" i="37"/>
  <c r="AV14" i="37"/>
  <c r="BK14" i="37"/>
  <c r="W9" i="37"/>
  <c r="X9" i="37"/>
  <c r="AV9" i="37"/>
  <c r="BK9" i="37"/>
  <c r="BK16" i="37"/>
  <c r="W16" i="37"/>
  <c r="X16" i="37"/>
  <c r="AV16" i="37"/>
  <c r="X20" i="37"/>
  <c r="AV20" i="37"/>
  <c r="W20" i="37"/>
  <c r="BK20" i="37"/>
  <c r="X18" i="37"/>
  <c r="AV18" i="37"/>
  <c r="BK18" i="37"/>
  <c r="W18" i="37"/>
  <c r="W13" i="37"/>
  <c r="X13" i="37"/>
  <c r="AV13" i="37"/>
  <c r="BK13" i="37"/>
  <c r="BK12" i="37"/>
  <c r="W12" i="37"/>
  <c r="X12" i="37"/>
  <c r="AV12" i="37"/>
  <c r="AU8" i="37"/>
  <c r="U8" i="37"/>
  <c r="BJ8" i="37"/>
  <c r="BL77" i="38" l="1"/>
  <c r="AW77" i="38"/>
  <c r="AW34" i="38"/>
  <c r="BL34" i="38"/>
  <c r="V8" i="37"/>
  <c r="W57" i="38"/>
  <c r="X57" i="38"/>
  <c r="AW31" i="38"/>
  <c r="BL31" i="38"/>
  <c r="AV57" i="38"/>
  <c r="BK57" i="38"/>
  <c r="BL14" i="37"/>
  <c r="Y14" i="37"/>
  <c r="AW14" i="37"/>
  <c r="Z14" i="37"/>
  <c r="Y18" i="37"/>
  <c r="AW18" i="37"/>
  <c r="Z18" i="37"/>
  <c r="BL18" i="37"/>
  <c r="W17" i="37"/>
  <c r="X17" i="37"/>
  <c r="AV17" i="37"/>
  <c r="BK17" i="37"/>
  <c r="W19" i="37"/>
  <c r="X19" i="37"/>
  <c r="AV19" i="37"/>
  <c r="BK19" i="37"/>
  <c r="Y12" i="37"/>
  <c r="AW12" i="37"/>
  <c r="Z12" i="37"/>
  <c r="BL12" i="37"/>
  <c r="Z16" i="37"/>
  <c r="Y16" i="37"/>
  <c r="AW16" i="37"/>
  <c r="BL16" i="37"/>
  <c r="Y13" i="37"/>
  <c r="AW13" i="37"/>
  <c r="Z13" i="37"/>
  <c r="BL13" i="37"/>
  <c r="Y9" i="37"/>
  <c r="AW9" i="37"/>
  <c r="Z9" i="37"/>
  <c r="BL9" i="37"/>
  <c r="AW20" i="37"/>
  <c r="Y20" i="37"/>
  <c r="Z20" i="37"/>
  <c r="BL20" i="37"/>
  <c r="Y10" i="37"/>
  <c r="AW10" i="37"/>
  <c r="Z10" i="37"/>
  <c r="BL10" i="37"/>
  <c r="BK15" i="37"/>
  <c r="W15" i="37"/>
  <c r="X15" i="37"/>
  <c r="AV15" i="37"/>
  <c r="W11" i="37"/>
  <c r="X11" i="37"/>
  <c r="AV11" i="37"/>
  <c r="BK11" i="37"/>
  <c r="AV8" i="37"/>
  <c r="X8" i="37"/>
  <c r="W8" i="37"/>
  <c r="BK8" i="37"/>
  <c r="BM77" i="38" l="1"/>
  <c r="AX77" i="38"/>
  <c r="AX34" i="38"/>
  <c r="BM34" i="38"/>
  <c r="Y57" i="38"/>
  <c r="Z57" i="38"/>
  <c r="AX31" i="38"/>
  <c r="BM31" i="38"/>
  <c r="AW57" i="38"/>
  <c r="BL57" i="38"/>
  <c r="AX16" i="37"/>
  <c r="AA16" i="37"/>
  <c r="AB16" i="37"/>
  <c r="BM16" i="37"/>
  <c r="Y19" i="37"/>
  <c r="AW19" i="37"/>
  <c r="Z19" i="37"/>
  <c r="BL19" i="37"/>
  <c r="AX9" i="37"/>
  <c r="AA9" i="37"/>
  <c r="AB9" i="37"/>
  <c r="BM9" i="37"/>
  <c r="BM18" i="37"/>
  <c r="AX18" i="37"/>
  <c r="AB18" i="37"/>
  <c r="AA18" i="37"/>
  <c r="Y11" i="37"/>
  <c r="AW11" i="37"/>
  <c r="Z11" i="37"/>
  <c r="BL11" i="37"/>
  <c r="BL15" i="37"/>
  <c r="Y15" i="37"/>
  <c r="AW15" i="37"/>
  <c r="Z15" i="37"/>
  <c r="BM10" i="37"/>
  <c r="AX10" i="37"/>
  <c r="AA10" i="37"/>
  <c r="AB10" i="37"/>
  <c r="Y17" i="37"/>
  <c r="AW17" i="37"/>
  <c r="Z17" i="37"/>
  <c r="BL17" i="37"/>
  <c r="AB14" i="37"/>
  <c r="BM14" i="37"/>
  <c r="AX14" i="37"/>
  <c r="AA14" i="37"/>
  <c r="BM13" i="37"/>
  <c r="AX13" i="37"/>
  <c r="AA13" i="37"/>
  <c r="AB13" i="37"/>
  <c r="AX12" i="37"/>
  <c r="AA12" i="37"/>
  <c r="AB12" i="37"/>
  <c r="BM12" i="37"/>
  <c r="AX20" i="37"/>
  <c r="AB20" i="37"/>
  <c r="AA20" i="37"/>
  <c r="BM20" i="37"/>
  <c r="AW8" i="37"/>
  <c r="Y8" i="37"/>
  <c r="Z8" i="37"/>
  <c r="BL8" i="37"/>
  <c r="AY77" i="38" l="1"/>
  <c r="BN77" i="38"/>
  <c r="AD34" i="38"/>
  <c r="AC34" i="38"/>
  <c r="AY34" i="38"/>
  <c r="BN34" i="38"/>
  <c r="AA57" i="38"/>
  <c r="AB57" i="38"/>
  <c r="AD31" i="38"/>
  <c r="AC31" i="38"/>
  <c r="AY31" i="38"/>
  <c r="BN31" i="38"/>
  <c r="AX57" i="38"/>
  <c r="BM57" i="38"/>
  <c r="AA15" i="37"/>
  <c r="AB15" i="37"/>
  <c r="BM15" i="37"/>
  <c r="AX15" i="37"/>
  <c r="BN18" i="37"/>
  <c r="AD18" i="37"/>
  <c r="AY18" i="37"/>
  <c r="AC18" i="37"/>
  <c r="AA19" i="37"/>
  <c r="AX19" i="37"/>
  <c r="AB19" i="37"/>
  <c r="BM19" i="37"/>
  <c r="AC13" i="37"/>
  <c r="AD13" i="37"/>
  <c r="AY13" i="37"/>
  <c r="BN13" i="37"/>
  <c r="AX17" i="37"/>
  <c r="AA17" i="37"/>
  <c r="AB17" i="37"/>
  <c r="BM17" i="37"/>
  <c r="BN20" i="37"/>
  <c r="AY20" i="37"/>
  <c r="AD20" i="37"/>
  <c r="AC20" i="37"/>
  <c r="AC14" i="37"/>
  <c r="AD14" i="37"/>
  <c r="BN14" i="37"/>
  <c r="AY14" i="37"/>
  <c r="BN10" i="37"/>
  <c r="AY10" i="37"/>
  <c r="AC10" i="37"/>
  <c r="AD10" i="37"/>
  <c r="AX11" i="37"/>
  <c r="AA11" i="37"/>
  <c r="AB11" i="37"/>
  <c r="BM11" i="37"/>
  <c r="AD12" i="37"/>
  <c r="BN12" i="37"/>
  <c r="AY12" i="37"/>
  <c r="AC12" i="37"/>
  <c r="BN9" i="37"/>
  <c r="AY9" i="37"/>
  <c r="AC9" i="37"/>
  <c r="AD9" i="37"/>
  <c r="AY16" i="37"/>
  <c r="AC16" i="37"/>
  <c r="AD16" i="37"/>
  <c r="BN16" i="37"/>
  <c r="AB8" i="37"/>
  <c r="AX8" i="37"/>
  <c r="AA8" i="37"/>
  <c r="BM8" i="37"/>
  <c r="AF34" i="38" l="1"/>
  <c r="AE34" i="38"/>
  <c r="AD57" i="38"/>
  <c r="AC57" i="38"/>
  <c r="AF31" i="38"/>
  <c r="AE31" i="38"/>
  <c r="AY57" i="38"/>
  <c r="BN57" i="38"/>
  <c r="AE13" i="37"/>
  <c r="AF13" i="37"/>
  <c r="AF10" i="37"/>
  <c r="AE10" i="37"/>
  <c r="AF20" i="37"/>
  <c r="AE20" i="37"/>
  <c r="AF18" i="37"/>
  <c r="AE18" i="37"/>
  <c r="AE16" i="37"/>
  <c r="AF16" i="37"/>
  <c r="AE14" i="37"/>
  <c r="AF14" i="37"/>
  <c r="AY15" i="37"/>
  <c r="AC15" i="37"/>
  <c r="AD15" i="37"/>
  <c r="BN15" i="37"/>
  <c r="AE12" i="37"/>
  <c r="AF12" i="37"/>
  <c r="AE9" i="37"/>
  <c r="AF9" i="37"/>
  <c r="AC19" i="37"/>
  <c r="AY19" i="37"/>
  <c r="AD19" i="37"/>
  <c r="BN19" i="37"/>
  <c r="AY11" i="37"/>
  <c r="AC11" i="37"/>
  <c r="AD11" i="37"/>
  <c r="BN11" i="37"/>
  <c r="AY17" i="37"/>
  <c r="AC17" i="37"/>
  <c r="AD17" i="37"/>
  <c r="BN17" i="37"/>
  <c r="AC8" i="37"/>
  <c r="AD8" i="37"/>
  <c r="AY8" i="37"/>
  <c r="BN8" i="37"/>
  <c r="AE57" i="38" l="1"/>
  <c r="AF57" i="38"/>
  <c r="AE19" i="37"/>
  <c r="AF19" i="37"/>
  <c r="AE15" i="37"/>
  <c r="AF15" i="37"/>
  <c r="AE17" i="37"/>
  <c r="AF17" i="37"/>
  <c r="AE11" i="37"/>
  <c r="AF11" i="37"/>
  <c r="AF8" i="37"/>
  <c r="AE8" i="37"/>
  <c r="AK36" i="38" l="1"/>
  <c r="AK64" i="38"/>
  <c r="C64" i="38" l="1"/>
  <c r="BA36" i="38"/>
  <c r="AL36" i="38"/>
  <c r="C36" i="38"/>
  <c r="BA64" i="38"/>
  <c r="AL64" i="38"/>
  <c r="AK85" i="38"/>
  <c r="AK84" i="38"/>
  <c r="AK80" i="38"/>
  <c r="AK76" i="38"/>
  <c r="AK75" i="38"/>
  <c r="AK74" i="38"/>
  <c r="AK73" i="38"/>
  <c r="AK72" i="38"/>
  <c r="AK71" i="38"/>
  <c r="AK70" i="38"/>
  <c r="AK69" i="38"/>
  <c r="AK68" i="38"/>
  <c r="AK67" i="38"/>
  <c r="AK60" i="38"/>
  <c r="AK59" i="38"/>
  <c r="AK58" i="38"/>
  <c r="AK52" i="38"/>
  <c r="AK49" i="38"/>
  <c r="AK37" i="38"/>
  <c r="C37" i="38" s="1"/>
  <c r="AK35" i="38"/>
  <c r="AL35" i="38" s="1"/>
  <c r="AM35" i="38" s="1"/>
  <c r="AK33" i="38"/>
  <c r="C33" i="38" s="1"/>
  <c r="AK32" i="38"/>
  <c r="AL32" i="38" s="1"/>
  <c r="F32" i="38" s="1"/>
  <c r="AK30" i="38"/>
  <c r="AK10" i="38"/>
  <c r="BA10" i="38" s="1"/>
  <c r="AK9" i="38"/>
  <c r="BA9" i="38" s="1"/>
  <c r="AK8" i="38"/>
  <c r="BA8" i="38" s="1"/>
  <c r="AK7" i="38"/>
  <c r="AL7" i="38" s="1"/>
  <c r="AK6" i="38"/>
  <c r="C6" i="38" s="1"/>
  <c r="AK5" i="38"/>
  <c r="BA5" i="38" s="1"/>
  <c r="BA75" i="38" l="1"/>
  <c r="C75" i="38"/>
  <c r="C84" i="38"/>
  <c r="C67" i="38"/>
  <c r="BA85" i="38"/>
  <c r="C85" i="38"/>
  <c r="C60" i="38"/>
  <c r="E64" i="38"/>
  <c r="BA59" i="38"/>
  <c r="C59" i="38"/>
  <c r="BA68" i="38"/>
  <c r="C68" i="38"/>
  <c r="AL76" i="38"/>
  <c r="D76" i="38" s="1"/>
  <c r="C76" i="38"/>
  <c r="BA49" i="38"/>
  <c r="C49" i="38"/>
  <c r="C72" i="38"/>
  <c r="AL52" i="38"/>
  <c r="BB52" i="38" s="1"/>
  <c r="C52" i="38"/>
  <c r="BA73" i="38"/>
  <c r="C73" i="38"/>
  <c r="D64" i="38"/>
  <c r="AL69" i="38"/>
  <c r="BB69" i="38" s="1"/>
  <c r="C69" i="38"/>
  <c r="BA70" i="38"/>
  <c r="C70" i="38"/>
  <c r="AL71" i="38"/>
  <c r="C71" i="38"/>
  <c r="C58" i="38"/>
  <c r="C74" i="38"/>
  <c r="E36" i="38"/>
  <c r="AM36" i="38"/>
  <c r="BB36" i="38"/>
  <c r="D36" i="38"/>
  <c r="AM64" i="38"/>
  <c r="BB64" i="38"/>
  <c r="C35" i="38"/>
  <c r="AL6" i="38"/>
  <c r="BB6" i="38" s="1"/>
  <c r="AL59" i="38"/>
  <c r="BA6" i="38"/>
  <c r="AL70" i="38"/>
  <c r="D70" i="38" s="1"/>
  <c r="AL8" i="38"/>
  <c r="AM8" i="38" s="1"/>
  <c r="G8" i="38" s="1"/>
  <c r="C10" i="38"/>
  <c r="AL10" i="38"/>
  <c r="D10" i="38" s="1"/>
  <c r="C32" i="38"/>
  <c r="BA52" i="38"/>
  <c r="C8" i="38"/>
  <c r="BA32" i="38"/>
  <c r="AL33" i="38"/>
  <c r="AM33" i="38" s="1"/>
  <c r="AN33" i="38" s="1"/>
  <c r="J33" i="38" s="1"/>
  <c r="AL68" i="38"/>
  <c r="C7" i="38"/>
  <c r="BA37" i="38"/>
  <c r="AL49" i="38"/>
  <c r="BA33" i="38"/>
  <c r="AL75" i="38"/>
  <c r="D75" i="38" s="1"/>
  <c r="BA76" i="38"/>
  <c r="BA71" i="38"/>
  <c r="AL73" i="38"/>
  <c r="BA80" i="38"/>
  <c r="AL85" i="38"/>
  <c r="F7" i="38"/>
  <c r="AM7" i="38"/>
  <c r="BB7" i="38"/>
  <c r="E7" i="38"/>
  <c r="AL5" i="38"/>
  <c r="D5" i="38" s="1"/>
  <c r="D7" i="38"/>
  <c r="BA7" i="38"/>
  <c r="AL9" i="38"/>
  <c r="C5" i="38"/>
  <c r="C9" i="38"/>
  <c r="BC35" i="38"/>
  <c r="AN35" i="38"/>
  <c r="BA30" i="38"/>
  <c r="C30" i="38"/>
  <c r="AL30" i="38"/>
  <c r="BB32" i="38"/>
  <c r="E32" i="38"/>
  <c r="D32" i="38"/>
  <c r="AM32" i="38"/>
  <c r="BB35" i="38"/>
  <c r="F35" i="38" s="1"/>
  <c r="BA35" i="38"/>
  <c r="D35" i="38" s="1"/>
  <c r="BA58" i="38"/>
  <c r="AL58" i="38"/>
  <c r="BA67" i="38"/>
  <c r="AL67" i="38"/>
  <c r="D67" i="38" s="1"/>
  <c r="AL37" i="38"/>
  <c r="AL60" i="38"/>
  <c r="BA60" i="38"/>
  <c r="AL72" i="38"/>
  <c r="D72" i="38" s="1"/>
  <c r="BA72" i="38"/>
  <c r="BA69" i="38"/>
  <c r="BA74" i="38"/>
  <c r="AL74" i="38"/>
  <c r="BA84" i="38"/>
  <c r="AL84" i="38"/>
  <c r="D84" i="38" s="1"/>
  <c r="AL80" i="38"/>
  <c r="BB71" i="38" l="1"/>
  <c r="D71" i="38"/>
  <c r="AM69" i="38"/>
  <c r="G69" i="38" s="1"/>
  <c r="D69" i="38"/>
  <c r="AM52" i="38"/>
  <c r="H52" i="38" s="1"/>
  <c r="D49" i="38"/>
  <c r="AM76" i="38"/>
  <c r="H76" i="38" s="1"/>
  <c r="BB76" i="38"/>
  <c r="D59" i="38"/>
  <c r="D60" i="38"/>
  <c r="E74" i="38"/>
  <c r="G64" i="38"/>
  <c r="E52" i="38"/>
  <c r="E85" i="38"/>
  <c r="E68" i="38"/>
  <c r="F68" i="38"/>
  <c r="BB70" i="38"/>
  <c r="E70" i="38"/>
  <c r="F70" i="38"/>
  <c r="E58" i="38"/>
  <c r="E73" i="38"/>
  <c r="F73" i="38"/>
  <c r="D74" i="38"/>
  <c r="E69" i="38"/>
  <c r="F69" i="38"/>
  <c r="F64" i="38"/>
  <c r="E71" i="38"/>
  <c r="F71" i="38"/>
  <c r="E72" i="38"/>
  <c r="F72" i="38"/>
  <c r="AM59" i="38"/>
  <c r="E59" i="38"/>
  <c r="E80" i="38"/>
  <c r="E75" i="38"/>
  <c r="F75" i="38"/>
  <c r="D58" i="38"/>
  <c r="D73" i="38"/>
  <c r="E84" i="38"/>
  <c r="E60" i="38"/>
  <c r="E76" i="38"/>
  <c r="F76" i="38"/>
  <c r="D68" i="38"/>
  <c r="D85" i="38"/>
  <c r="D80" i="38"/>
  <c r="AM71" i="38"/>
  <c r="AN71" i="38" s="1"/>
  <c r="E67" i="38"/>
  <c r="F67" i="38"/>
  <c r="E49" i="38"/>
  <c r="D52" i="38"/>
  <c r="F36" i="38"/>
  <c r="AN36" i="38"/>
  <c r="BC36" i="38"/>
  <c r="G36" i="38"/>
  <c r="BC64" i="38"/>
  <c r="AN64" i="38"/>
  <c r="BC33" i="38"/>
  <c r="AM68" i="38"/>
  <c r="D33" i="38"/>
  <c r="BD33" i="38"/>
  <c r="AO33" i="38"/>
  <c r="BE33" i="38" s="1"/>
  <c r="BB33" i="38"/>
  <c r="G33" i="38" s="1"/>
  <c r="BB68" i="38"/>
  <c r="F6" i="38"/>
  <c r="BB75" i="38"/>
  <c r="H33" i="38"/>
  <c r="E33" i="38"/>
  <c r="I33" i="38"/>
  <c r="AM73" i="38"/>
  <c r="D6" i="38"/>
  <c r="BB85" i="38"/>
  <c r="H8" i="38"/>
  <c r="E8" i="38"/>
  <c r="BC8" i="38"/>
  <c r="F8" i="38"/>
  <c r="BB8" i="38"/>
  <c r="AM6" i="38"/>
  <c r="H6" i="38" s="1"/>
  <c r="AN8" i="38"/>
  <c r="BD8" i="38" s="1"/>
  <c r="AM70" i="38"/>
  <c r="BB59" i="38"/>
  <c r="E6" i="38"/>
  <c r="D8" i="38"/>
  <c r="F10" i="38"/>
  <c r="AM85" i="38"/>
  <c r="BB73" i="38"/>
  <c r="H35" i="38"/>
  <c r="BB10" i="38"/>
  <c r="E10" i="38"/>
  <c r="AM10" i="38"/>
  <c r="BB49" i="38"/>
  <c r="AM49" i="38"/>
  <c r="F49" i="38" s="1"/>
  <c r="E35" i="38"/>
  <c r="G35" i="38"/>
  <c r="AM75" i="38"/>
  <c r="D30" i="38"/>
  <c r="AM80" i="38"/>
  <c r="BB80" i="38"/>
  <c r="BB9" i="38"/>
  <c r="AM9" i="38"/>
  <c r="F9" i="38"/>
  <c r="E9" i="38"/>
  <c r="AM84" i="38"/>
  <c r="F84" i="38" s="1"/>
  <c r="BB84" i="38"/>
  <c r="BB60" i="38"/>
  <c r="AM60" i="38"/>
  <c r="AM37" i="38"/>
  <c r="BB37" i="38"/>
  <c r="E37" i="38"/>
  <c r="D37" i="38"/>
  <c r="AM5" i="38"/>
  <c r="BB5" i="38"/>
  <c r="F5" i="38"/>
  <c r="E5" i="38"/>
  <c r="BC7" i="38"/>
  <c r="G7" i="38"/>
  <c r="AN7" i="38"/>
  <c r="H7" i="38"/>
  <c r="AM72" i="38"/>
  <c r="BB72" i="38"/>
  <c r="AM74" i="38"/>
  <c r="BB74" i="38"/>
  <c r="AM67" i="38"/>
  <c r="BB67" i="38"/>
  <c r="AM58" i="38"/>
  <c r="BB58" i="38"/>
  <c r="AN32" i="38"/>
  <c r="H32" i="38"/>
  <c r="G32" i="38"/>
  <c r="BC32" i="38"/>
  <c r="AM30" i="38"/>
  <c r="F30" i="38" s="1"/>
  <c r="E30" i="38"/>
  <c r="BB30" i="38"/>
  <c r="D9" i="38"/>
  <c r="AO35" i="38"/>
  <c r="J35" i="38" s="1"/>
  <c r="I35" i="38"/>
  <c r="BD35" i="38"/>
  <c r="AN69" i="38" l="1"/>
  <c r="BC69" i="38"/>
  <c r="H69" i="38"/>
  <c r="BC52" i="38"/>
  <c r="BC71" i="38"/>
  <c r="AN76" i="38"/>
  <c r="I76" i="38" s="1"/>
  <c r="BC76" i="38"/>
  <c r="G76" i="38"/>
  <c r="G52" i="38"/>
  <c r="AN52" i="38"/>
  <c r="BD52" i="38" s="1"/>
  <c r="F52" i="38"/>
  <c r="F37" i="38"/>
  <c r="G60" i="38"/>
  <c r="AN73" i="38"/>
  <c r="AO73" i="38" s="1"/>
  <c r="H73" i="38"/>
  <c r="G73" i="38"/>
  <c r="F60" i="38"/>
  <c r="BC59" i="38"/>
  <c r="G59" i="38"/>
  <c r="H58" i="38"/>
  <c r="G58" i="38"/>
  <c r="H80" i="38"/>
  <c r="G80" i="38"/>
  <c r="BC70" i="38"/>
  <c r="G70" i="38"/>
  <c r="H70" i="38"/>
  <c r="F58" i="38"/>
  <c r="G68" i="38"/>
  <c r="H68" i="38"/>
  <c r="G84" i="38"/>
  <c r="H84" i="38"/>
  <c r="H75" i="38"/>
  <c r="G75" i="38"/>
  <c r="H71" i="38"/>
  <c r="G71" i="38"/>
  <c r="I64" i="38"/>
  <c r="H67" i="38"/>
  <c r="G67" i="38"/>
  <c r="G74" i="38"/>
  <c r="I69" i="38"/>
  <c r="J69" i="38"/>
  <c r="I71" i="38"/>
  <c r="J71" i="38"/>
  <c r="H64" i="38"/>
  <c r="G49" i="38"/>
  <c r="H49" i="38"/>
  <c r="H85" i="38"/>
  <c r="G85" i="38"/>
  <c r="AN59" i="38"/>
  <c r="F80" i="38"/>
  <c r="G72" i="38"/>
  <c r="H72" i="38"/>
  <c r="F59" i="38"/>
  <c r="F74" i="38"/>
  <c r="F85" i="38"/>
  <c r="H36" i="38"/>
  <c r="AO36" i="38"/>
  <c r="J36" i="38" s="1"/>
  <c r="BD36" i="38"/>
  <c r="I36" i="38"/>
  <c r="BD64" i="38"/>
  <c r="AO64" i="38"/>
  <c r="L33" i="38"/>
  <c r="AN68" i="38"/>
  <c r="AP33" i="38"/>
  <c r="N33" i="38" s="1"/>
  <c r="K33" i="38"/>
  <c r="BC68" i="38"/>
  <c r="F33" i="38"/>
  <c r="BC73" i="38"/>
  <c r="I8" i="38"/>
  <c r="AO8" i="38"/>
  <c r="AP8" i="38" s="1"/>
  <c r="AN85" i="38"/>
  <c r="BC6" i="38"/>
  <c r="J8" i="38"/>
  <c r="BC85" i="38"/>
  <c r="AN70" i="38"/>
  <c r="G6" i="38"/>
  <c r="AN6" i="38"/>
  <c r="BD6" i="38" s="1"/>
  <c r="BC10" i="38"/>
  <c r="AN10" i="38"/>
  <c r="G10" i="38"/>
  <c r="H10" i="38"/>
  <c r="AN75" i="38"/>
  <c r="BC75" i="38"/>
  <c r="AN49" i="38"/>
  <c r="BC49" i="38"/>
  <c r="AO69" i="38"/>
  <c r="BD69" i="38"/>
  <c r="AP35" i="38"/>
  <c r="BE35" i="38"/>
  <c r="L35" i="38"/>
  <c r="K35" i="38"/>
  <c r="AN30" i="38"/>
  <c r="H30" i="38"/>
  <c r="G30" i="38"/>
  <c r="BC30" i="38"/>
  <c r="AO32" i="38"/>
  <c r="I32" i="38"/>
  <c r="BD32" i="38"/>
  <c r="J32" i="38"/>
  <c r="AN67" i="38"/>
  <c r="BC67" i="38"/>
  <c r="J7" i="38"/>
  <c r="I7" i="38"/>
  <c r="BD7" i="38"/>
  <c r="AO7" i="38"/>
  <c r="G37" i="38"/>
  <c r="BC37" i="38"/>
  <c r="AN37" i="38"/>
  <c r="H37" i="38" s="1"/>
  <c r="AN9" i="38"/>
  <c r="H9" i="38"/>
  <c r="G9" i="38"/>
  <c r="BC9" i="38"/>
  <c r="AN58" i="38"/>
  <c r="BC58" i="38"/>
  <c r="BC60" i="38"/>
  <c r="AN60" i="38"/>
  <c r="AN84" i="38"/>
  <c r="BC84" i="38"/>
  <c r="AO71" i="38"/>
  <c r="BD71" i="38"/>
  <c r="AN74" i="38"/>
  <c r="H74" i="38" s="1"/>
  <c r="BC74" i="38"/>
  <c r="BC72" i="38"/>
  <c r="AN72" i="38"/>
  <c r="AN5" i="38"/>
  <c r="H5" i="38"/>
  <c r="G5" i="38"/>
  <c r="BC5" i="38"/>
  <c r="BC80" i="38"/>
  <c r="AN80" i="38"/>
  <c r="I52" i="38" l="1"/>
  <c r="BD73" i="38"/>
  <c r="BD76" i="38"/>
  <c r="J76" i="38"/>
  <c r="AO76" i="38"/>
  <c r="L76" i="38" s="1"/>
  <c r="J52" i="38"/>
  <c r="AO52" i="38"/>
  <c r="K52" i="38" s="1"/>
  <c r="J64" i="38"/>
  <c r="I49" i="38"/>
  <c r="J49" i="38"/>
  <c r="AO59" i="38"/>
  <c r="J59" i="38" s="1"/>
  <c r="I59" i="38"/>
  <c r="I75" i="38"/>
  <c r="J75" i="38"/>
  <c r="I70" i="38"/>
  <c r="J70" i="38"/>
  <c r="H59" i="38"/>
  <c r="K71" i="38"/>
  <c r="L71" i="38"/>
  <c r="K69" i="38"/>
  <c r="L69" i="38"/>
  <c r="I84" i="38"/>
  <c r="J84" i="38"/>
  <c r="AO68" i="38"/>
  <c r="BE68" i="38" s="1"/>
  <c r="I68" i="38"/>
  <c r="J68" i="38"/>
  <c r="I67" i="38"/>
  <c r="J67" i="38"/>
  <c r="I85" i="38"/>
  <c r="J85" i="38"/>
  <c r="I74" i="38"/>
  <c r="J74" i="38"/>
  <c r="I80" i="38"/>
  <c r="J80" i="38"/>
  <c r="K73" i="38"/>
  <c r="L73" i="38"/>
  <c r="I58" i="38"/>
  <c r="J58" i="38"/>
  <c r="K64" i="38"/>
  <c r="I73" i="38"/>
  <c r="J73" i="38"/>
  <c r="I72" i="38"/>
  <c r="J72" i="38"/>
  <c r="I60" i="38"/>
  <c r="BD59" i="38"/>
  <c r="H60" i="38"/>
  <c r="BE36" i="38"/>
  <c r="L36" i="38"/>
  <c r="K36" i="38"/>
  <c r="AP36" i="38"/>
  <c r="BE64" i="38"/>
  <c r="AP64" i="38"/>
  <c r="BD68" i="38"/>
  <c r="M33" i="38"/>
  <c r="AQ33" i="38"/>
  <c r="BG33" i="38" s="1"/>
  <c r="BF33" i="38"/>
  <c r="BD70" i="38"/>
  <c r="L8" i="38"/>
  <c r="BE8" i="38"/>
  <c r="K8" i="38"/>
  <c r="AO70" i="38"/>
  <c r="AO85" i="38"/>
  <c r="BD85" i="38"/>
  <c r="J6" i="38"/>
  <c r="I6" i="38"/>
  <c r="AO6" i="38"/>
  <c r="AP6" i="38" s="1"/>
  <c r="I10" i="38"/>
  <c r="BD10" i="38"/>
  <c r="AO10" i="38"/>
  <c r="J10" i="38"/>
  <c r="BD49" i="38"/>
  <c r="AO49" i="38"/>
  <c r="AO75" i="38"/>
  <c r="BD75" i="38"/>
  <c r="BD80" i="38"/>
  <c r="AO80" i="38"/>
  <c r="BD72" i="38"/>
  <c r="AO72" i="38"/>
  <c r="BD84" i="38"/>
  <c r="AO84" i="38"/>
  <c r="BE73" i="38"/>
  <c r="AP73" i="38"/>
  <c r="BD5" i="38"/>
  <c r="I5" i="38"/>
  <c r="AO5" i="38"/>
  <c r="J5" i="38"/>
  <c r="BD74" i="38"/>
  <c r="AO74" i="38"/>
  <c r="BD60" i="38"/>
  <c r="AO60" i="38"/>
  <c r="BD58" i="38"/>
  <c r="AO58" i="38"/>
  <c r="AO9" i="38"/>
  <c r="I9" i="38"/>
  <c r="BD9" i="38"/>
  <c r="J9" i="38"/>
  <c r="AO67" i="38"/>
  <c r="BD67" i="38"/>
  <c r="AP69" i="38"/>
  <c r="BE69" i="38"/>
  <c r="AQ8" i="38"/>
  <c r="N8" i="38"/>
  <c r="BF8" i="38"/>
  <c r="M8" i="38"/>
  <c r="AP71" i="38"/>
  <c r="BE71" i="38"/>
  <c r="BD37" i="38"/>
  <c r="AO37" i="38"/>
  <c r="J37" i="38" s="1"/>
  <c r="I37" i="38"/>
  <c r="AP7" i="38"/>
  <c r="K7" i="38"/>
  <c r="BE7" i="38"/>
  <c r="L7" i="38"/>
  <c r="BE32" i="38"/>
  <c r="L32" i="38"/>
  <c r="K32" i="38"/>
  <c r="AP32" i="38"/>
  <c r="BD30" i="38"/>
  <c r="J30" i="38"/>
  <c r="I30" i="38"/>
  <c r="AO30" i="38"/>
  <c r="N35" i="38"/>
  <c r="BF35" i="38"/>
  <c r="M35" i="38"/>
  <c r="AQ35" i="38"/>
  <c r="AP76" i="38" l="1"/>
  <c r="N76" i="38" s="1"/>
  <c r="AP52" i="38"/>
  <c r="M52" i="38" s="1"/>
  <c r="BE76" i="38"/>
  <c r="K76" i="38"/>
  <c r="BE52" i="38"/>
  <c r="L52" i="38"/>
  <c r="AP68" i="38"/>
  <c r="N68" i="38" s="1"/>
  <c r="M69" i="38"/>
  <c r="N69" i="38"/>
  <c r="K74" i="38"/>
  <c r="L74" i="38"/>
  <c r="K75" i="38"/>
  <c r="L75" i="38"/>
  <c r="K84" i="38"/>
  <c r="L84" i="38"/>
  <c r="K49" i="38"/>
  <c r="L49" i="38"/>
  <c r="N64" i="38"/>
  <c r="M64" i="38"/>
  <c r="K72" i="38"/>
  <c r="L72" i="38"/>
  <c r="K85" i="38"/>
  <c r="L85" i="38"/>
  <c r="K68" i="38"/>
  <c r="L68" i="38"/>
  <c r="M73" i="38"/>
  <c r="N73" i="38"/>
  <c r="K80" i="38"/>
  <c r="L80" i="38"/>
  <c r="K70" i="38"/>
  <c r="L70" i="38"/>
  <c r="L64" i="38"/>
  <c r="M71" i="38"/>
  <c r="N71" i="38"/>
  <c r="K67" i="38"/>
  <c r="L67" i="38"/>
  <c r="K58" i="38"/>
  <c r="L58" i="38"/>
  <c r="K59" i="38"/>
  <c r="L59" i="38"/>
  <c r="AP59" i="38"/>
  <c r="BE59" i="38"/>
  <c r="K60" i="38"/>
  <c r="L60" i="38"/>
  <c r="J60" i="38"/>
  <c r="P33" i="38"/>
  <c r="AR33" i="38"/>
  <c r="AS33" i="38" s="1"/>
  <c r="O33" i="38"/>
  <c r="BF36" i="38"/>
  <c r="M36" i="38"/>
  <c r="AQ36" i="38"/>
  <c r="N36" i="38"/>
  <c r="AQ64" i="38"/>
  <c r="BF64" i="38"/>
  <c r="BE85" i="38"/>
  <c r="AP70" i="38"/>
  <c r="BE70" i="38"/>
  <c r="BE6" i="38"/>
  <c r="L6" i="38"/>
  <c r="AP85" i="38"/>
  <c r="K6" i="38"/>
  <c r="L10" i="38"/>
  <c r="BE10" i="38"/>
  <c r="K10" i="38"/>
  <c r="AP10" i="38"/>
  <c r="AP75" i="38"/>
  <c r="BE75" i="38"/>
  <c r="AP49" i="38"/>
  <c r="BE49" i="38"/>
  <c r="BE30" i="38"/>
  <c r="L30" i="38"/>
  <c r="K30" i="38"/>
  <c r="AP30" i="38"/>
  <c r="BE58" i="38"/>
  <c r="AP58" i="38"/>
  <c r="BF73" i="38"/>
  <c r="AQ73" i="38"/>
  <c r="BF71" i="38"/>
  <c r="AQ71" i="38"/>
  <c r="O8" i="38"/>
  <c r="AR8" i="38"/>
  <c r="P8" i="38"/>
  <c r="BG8" i="38"/>
  <c r="BF6" i="38"/>
  <c r="M6" i="38"/>
  <c r="N6" i="38"/>
  <c r="AQ6" i="38"/>
  <c r="AP60" i="38"/>
  <c r="BE60" i="38"/>
  <c r="BE5" i="38"/>
  <c r="L5" i="38"/>
  <c r="K5" i="38"/>
  <c r="AP5" i="38"/>
  <c r="BE84" i="38"/>
  <c r="AP84" i="38"/>
  <c r="AP72" i="38"/>
  <c r="BE72" i="38"/>
  <c r="AP80" i="38"/>
  <c r="BE80" i="38"/>
  <c r="BG35" i="38"/>
  <c r="AR35" i="38"/>
  <c r="P35" i="38"/>
  <c r="O35" i="38"/>
  <c r="BF32" i="38"/>
  <c r="M32" i="38"/>
  <c r="AQ32" i="38"/>
  <c r="N32" i="38"/>
  <c r="K37" i="38"/>
  <c r="AP37" i="38"/>
  <c r="BE37" i="38"/>
  <c r="L37" i="38"/>
  <c r="BE67" i="38"/>
  <c r="AP67" i="38"/>
  <c r="AQ52" i="38"/>
  <c r="BF52" i="38"/>
  <c r="BE74" i="38"/>
  <c r="AP74" i="38"/>
  <c r="N7" i="38"/>
  <c r="BF7" i="38"/>
  <c r="M7" i="38"/>
  <c r="AQ7" i="38"/>
  <c r="BF69" i="38"/>
  <c r="AQ69" i="38"/>
  <c r="BE9" i="38"/>
  <c r="L9" i="38"/>
  <c r="K9" i="38"/>
  <c r="AP9" i="38"/>
  <c r="BF76" i="38"/>
  <c r="AQ76" i="38"/>
  <c r="AQ68" i="38" l="1"/>
  <c r="AR68" i="38" s="1"/>
  <c r="BF68" i="38"/>
  <c r="M68" i="38"/>
  <c r="M76" i="38"/>
  <c r="N52" i="38"/>
  <c r="BF70" i="38"/>
  <c r="N70" i="38"/>
  <c r="M70" i="38"/>
  <c r="O76" i="38"/>
  <c r="P76" i="38"/>
  <c r="O73" i="38"/>
  <c r="P73" i="38"/>
  <c r="O64" i="38"/>
  <c r="P64" i="38"/>
  <c r="M58" i="38"/>
  <c r="N58" i="38"/>
  <c r="N59" i="38"/>
  <c r="M59" i="38"/>
  <c r="AQ59" i="38"/>
  <c r="BF59" i="38"/>
  <c r="M60" i="38"/>
  <c r="N60" i="38"/>
  <c r="BF85" i="38"/>
  <c r="M85" i="38"/>
  <c r="N85" i="38"/>
  <c r="M80" i="38"/>
  <c r="N80" i="38"/>
  <c r="O52" i="38"/>
  <c r="P52" i="38"/>
  <c r="N84" i="38"/>
  <c r="M84" i="38"/>
  <c r="O71" i="38"/>
  <c r="P71" i="38"/>
  <c r="M49" i="38"/>
  <c r="N49" i="38"/>
  <c r="N74" i="38"/>
  <c r="M74" i="38"/>
  <c r="O69" i="38"/>
  <c r="P69" i="38"/>
  <c r="M67" i="38"/>
  <c r="N67" i="38"/>
  <c r="Q33" i="38"/>
  <c r="M75" i="38"/>
  <c r="N75" i="38"/>
  <c r="N72" i="38"/>
  <c r="M72" i="38"/>
  <c r="R33" i="38"/>
  <c r="BH33" i="38"/>
  <c r="BG36" i="38"/>
  <c r="O36" i="38"/>
  <c r="AR36" i="38"/>
  <c r="P36" i="38"/>
  <c r="AR64" i="38"/>
  <c r="BG64" i="38"/>
  <c r="AQ70" i="38"/>
  <c r="AQ85" i="38"/>
  <c r="N10" i="38"/>
  <c r="M10" i="38"/>
  <c r="BF10" i="38"/>
  <c r="AQ10" i="38"/>
  <c r="BF49" i="38"/>
  <c r="AQ49" i="38"/>
  <c r="BF75" i="38"/>
  <c r="AQ75" i="38"/>
  <c r="AQ9" i="38"/>
  <c r="N9" i="38"/>
  <c r="BF9" i="38"/>
  <c r="M9" i="38"/>
  <c r="AQ84" i="38"/>
  <c r="BF84" i="38"/>
  <c r="AQ5" i="38"/>
  <c r="BF5" i="38"/>
  <c r="M5" i="38"/>
  <c r="N5" i="38"/>
  <c r="BG71" i="38"/>
  <c r="AR71" i="38"/>
  <c r="AQ58" i="38"/>
  <c r="BF58" i="38"/>
  <c r="AQ30" i="38"/>
  <c r="N30" i="38"/>
  <c r="BF30" i="38"/>
  <c r="M30" i="38"/>
  <c r="AQ67" i="38"/>
  <c r="BF67" i="38"/>
  <c r="AR32" i="38"/>
  <c r="P32" i="38"/>
  <c r="O32" i="38"/>
  <c r="BG32" i="38"/>
  <c r="S33" i="38"/>
  <c r="AT33" i="38"/>
  <c r="T33" i="38"/>
  <c r="BI33" i="38"/>
  <c r="AR73" i="38"/>
  <c r="BG73" i="38"/>
  <c r="BG76" i="38"/>
  <c r="AR76" i="38"/>
  <c r="AR6" i="38"/>
  <c r="P6" i="38"/>
  <c r="BG6" i="38"/>
  <c r="O6" i="38"/>
  <c r="BG52" i="38"/>
  <c r="AR52" i="38"/>
  <c r="AQ37" i="38"/>
  <c r="N37" i="38"/>
  <c r="BF37" i="38"/>
  <c r="M37" i="38"/>
  <c r="R35" i="38"/>
  <c r="AS35" i="38"/>
  <c r="Q35" i="38"/>
  <c r="BH35" i="38"/>
  <c r="AQ80" i="38"/>
  <c r="BF80" i="38"/>
  <c r="AQ72" i="38"/>
  <c r="BF72" i="38"/>
  <c r="BH8" i="38"/>
  <c r="R8" i="38"/>
  <c r="AS8" i="38"/>
  <c r="Q8" i="38"/>
  <c r="BG69" i="38"/>
  <c r="AR69" i="38"/>
  <c r="BG7" i="38"/>
  <c r="O7" i="38"/>
  <c r="AR7" i="38"/>
  <c r="P7" i="38"/>
  <c r="AQ74" i="38"/>
  <c r="BF74" i="38"/>
  <c r="BF60" i="38"/>
  <c r="AQ60" i="38"/>
  <c r="BG68" i="38" l="1"/>
  <c r="P68" i="38"/>
  <c r="O68" i="38"/>
  <c r="AR85" i="38"/>
  <c r="AS85" i="38" s="1"/>
  <c r="O85" i="38"/>
  <c r="P85" i="38"/>
  <c r="Q52" i="38"/>
  <c r="R52" i="38"/>
  <c r="O75" i="38"/>
  <c r="P75" i="38"/>
  <c r="AR70" i="38"/>
  <c r="AS70" i="38" s="1"/>
  <c r="O70" i="38"/>
  <c r="P70" i="38"/>
  <c r="O49" i="38"/>
  <c r="P49" i="38"/>
  <c r="Q64" i="38"/>
  <c r="R64" i="38"/>
  <c r="Q69" i="38"/>
  <c r="R69" i="38"/>
  <c r="O80" i="38"/>
  <c r="P80" i="38"/>
  <c r="Q73" i="38"/>
  <c r="R73" i="38"/>
  <c r="O67" i="38"/>
  <c r="P67" i="38"/>
  <c r="O59" i="38"/>
  <c r="P59" i="38"/>
  <c r="BG59" i="38"/>
  <c r="AR59" i="38"/>
  <c r="O74" i="38"/>
  <c r="P74" i="38"/>
  <c r="O72" i="38"/>
  <c r="P72" i="38"/>
  <c r="O58" i="38"/>
  <c r="P58" i="38"/>
  <c r="O60" i="38"/>
  <c r="P60" i="38"/>
  <c r="Q76" i="38"/>
  <c r="R76" i="38"/>
  <c r="Q71" i="38"/>
  <c r="R71" i="38"/>
  <c r="Q68" i="38"/>
  <c r="R68" i="38"/>
  <c r="O84" i="38"/>
  <c r="P84" i="38"/>
  <c r="R36" i="38"/>
  <c r="AS36" i="38"/>
  <c r="Q36" i="38"/>
  <c r="BH36" i="38"/>
  <c r="AS64" i="38"/>
  <c r="BH64" i="38"/>
  <c r="BG70" i="38"/>
  <c r="BG85" i="38"/>
  <c r="BG10" i="38"/>
  <c r="O10" i="38"/>
  <c r="AR10" i="38"/>
  <c r="P10" i="38"/>
  <c r="AR75" i="38"/>
  <c r="BG75" i="38"/>
  <c r="AR49" i="38"/>
  <c r="BG49" i="38"/>
  <c r="BH52" i="38"/>
  <c r="AS52" i="38"/>
  <c r="R7" i="38"/>
  <c r="AS7" i="38"/>
  <c r="Q7" i="38"/>
  <c r="BH7" i="38"/>
  <c r="S8" i="38"/>
  <c r="AT8" i="38"/>
  <c r="BI8" i="38"/>
  <c r="T8" i="38"/>
  <c r="BG60" i="38"/>
  <c r="AR60" i="38"/>
  <c r="AS69" i="38"/>
  <c r="BH69" i="38"/>
  <c r="BI35" i="38"/>
  <c r="AT35" i="38"/>
  <c r="T35" i="38"/>
  <c r="S35" i="38"/>
  <c r="AS76" i="38"/>
  <c r="BH76" i="38"/>
  <c r="AU33" i="38"/>
  <c r="V33" i="38"/>
  <c r="BJ33" i="38"/>
  <c r="U33" i="38"/>
  <c r="AR67" i="38"/>
  <c r="BG67" i="38"/>
  <c r="AS68" i="38"/>
  <c r="BH68" i="38"/>
  <c r="AS71" i="38"/>
  <c r="BH71" i="38"/>
  <c r="AR74" i="38"/>
  <c r="BG74" i="38"/>
  <c r="BG72" i="38"/>
  <c r="AR72" i="38"/>
  <c r="BG80" i="38"/>
  <c r="AR80" i="38"/>
  <c r="O37" i="38"/>
  <c r="BG37" i="38"/>
  <c r="P37" i="38"/>
  <c r="AR37" i="38"/>
  <c r="AS6" i="38"/>
  <c r="Q6" i="38"/>
  <c r="R6" i="38"/>
  <c r="BH6" i="38"/>
  <c r="AS73" i="38"/>
  <c r="BH73" i="38"/>
  <c r="AS32" i="38"/>
  <c r="Q32" i="38"/>
  <c r="BH32" i="38"/>
  <c r="R32" i="38"/>
  <c r="AR30" i="38"/>
  <c r="P30" i="38"/>
  <c r="O30" i="38"/>
  <c r="BG30" i="38"/>
  <c r="AR58" i="38"/>
  <c r="BG58" i="38"/>
  <c r="AR5" i="38"/>
  <c r="P5" i="38"/>
  <c r="O5" i="38"/>
  <c r="BG5" i="38"/>
  <c r="AR84" i="38"/>
  <c r="BG84" i="38"/>
  <c r="AR9" i="38"/>
  <c r="P9" i="38"/>
  <c r="O9" i="38"/>
  <c r="BG9" i="38"/>
  <c r="BH85" i="38" l="1"/>
  <c r="BH70" i="38"/>
  <c r="Q84" i="38"/>
  <c r="R84" i="38"/>
  <c r="T85" i="38"/>
  <c r="S85" i="38"/>
  <c r="T71" i="38"/>
  <c r="S71" i="38"/>
  <c r="Q72" i="38"/>
  <c r="R72" i="38"/>
  <c r="S68" i="38"/>
  <c r="T68" i="38"/>
  <c r="Q58" i="38"/>
  <c r="R58" i="38"/>
  <c r="Q74" i="38"/>
  <c r="R74" i="38"/>
  <c r="Q67" i="38"/>
  <c r="R67" i="38"/>
  <c r="T69" i="38"/>
  <c r="S69" i="38"/>
  <c r="Q70" i="38"/>
  <c r="R70" i="38"/>
  <c r="Q60" i="38"/>
  <c r="R60" i="38"/>
  <c r="T73" i="38"/>
  <c r="S73" i="38"/>
  <c r="R49" i="38"/>
  <c r="Q49" i="38"/>
  <c r="Q59" i="38"/>
  <c r="R59" i="38"/>
  <c r="AS59" i="38"/>
  <c r="BH59" i="38"/>
  <c r="S70" i="38"/>
  <c r="T70" i="38"/>
  <c r="S64" i="38"/>
  <c r="T64" i="38"/>
  <c r="S76" i="38"/>
  <c r="T76" i="38"/>
  <c r="Q75" i="38"/>
  <c r="R75" i="38"/>
  <c r="S52" i="38"/>
  <c r="T52" i="38"/>
  <c r="Q80" i="38"/>
  <c r="R80" i="38"/>
  <c r="Q85" i="38"/>
  <c r="R85" i="38"/>
  <c r="AT36" i="38"/>
  <c r="T36" i="38"/>
  <c r="S36" i="38"/>
  <c r="BI36" i="38"/>
  <c r="AT64" i="38"/>
  <c r="BI64" i="38"/>
  <c r="BH10" i="38"/>
  <c r="Q10" i="38"/>
  <c r="R10" i="38"/>
  <c r="AS10" i="38"/>
  <c r="AS49" i="38"/>
  <c r="BH49" i="38"/>
  <c r="BH75" i="38"/>
  <c r="AS75" i="38"/>
  <c r="BH37" i="38"/>
  <c r="R37" i="38"/>
  <c r="AS37" i="38"/>
  <c r="Q37" i="38"/>
  <c r="AS60" i="38"/>
  <c r="BH60" i="38"/>
  <c r="BH80" i="38"/>
  <c r="AS80" i="38"/>
  <c r="BH72" i="38"/>
  <c r="AS72" i="38"/>
  <c r="AT52" i="38"/>
  <c r="BI52" i="38"/>
  <c r="Q9" i="38"/>
  <c r="BH9" i="38"/>
  <c r="R9" i="38"/>
  <c r="AS9" i="38"/>
  <c r="BH84" i="38"/>
  <c r="AS84" i="38"/>
  <c r="AS5" i="38"/>
  <c r="BH5" i="38"/>
  <c r="R5" i="38"/>
  <c r="Q5" i="38"/>
  <c r="BH58" i="38"/>
  <c r="AS58" i="38"/>
  <c r="BH30" i="38"/>
  <c r="R30" i="38"/>
  <c r="AS30" i="38"/>
  <c r="Q30" i="38"/>
  <c r="AT71" i="38"/>
  <c r="BI71" i="38"/>
  <c r="AT76" i="38"/>
  <c r="BI76" i="38"/>
  <c r="V35" i="38"/>
  <c r="U35" i="38"/>
  <c r="BJ35" i="38"/>
  <c r="AU35" i="38"/>
  <c r="AT69" i="38"/>
  <c r="BI69" i="38"/>
  <c r="AU8" i="38"/>
  <c r="V8" i="38"/>
  <c r="BJ8" i="38"/>
  <c r="U8" i="38"/>
  <c r="AT7" i="38"/>
  <c r="S7" i="38"/>
  <c r="BI7" i="38"/>
  <c r="T7" i="38"/>
  <c r="BI32" i="38"/>
  <c r="T32" i="38"/>
  <c r="S32" i="38"/>
  <c r="AT32" i="38"/>
  <c r="BI73" i="38"/>
  <c r="AT73" i="38"/>
  <c r="BI85" i="38"/>
  <c r="AT85" i="38"/>
  <c r="AT6" i="38"/>
  <c r="BI6" i="38"/>
  <c r="T6" i="38"/>
  <c r="S6" i="38"/>
  <c r="BI70" i="38"/>
  <c r="AT70" i="38"/>
  <c r="BH74" i="38"/>
  <c r="AS74" i="38"/>
  <c r="BI68" i="38"/>
  <c r="AT68" i="38"/>
  <c r="BH67" i="38"/>
  <c r="AS67" i="38"/>
  <c r="W33" i="38"/>
  <c r="BK33" i="38"/>
  <c r="X33" i="38"/>
  <c r="AV33" i="38"/>
  <c r="T67" i="38" l="1"/>
  <c r="S67" i="38"/>
  <c r="T80" i="38"/>
  <c r="S80" i="38"/>
  <c r="U71" i="38"/>
  <c r="V71" i="38"/>
  <c r="S49" i="38"/>
  <c r="T49" i="38"/>
  <c r="U68" i="38"/>
  <c r="V68" i="38"/>
  <c r="T60" i="38"/>
  <c r="S60" i="38"/>
  <c r="S59" i="38"/>
  <c r="T59" i="38"/>
  <c r="AT59" i="38"/>
  <c r="BI59" i="38"/>
  <c r="U85" i="38"/>
  <c r="V85" i="38"/>
  <c r="U64" i="38"/>
  <c r="V64" i="38"/>
  <c r="U69" i="38"/>
  <c r="V69" i="38"/>
  <c r="S74" i="38"/>
  <c r="T74" i="38"/>
  <c r="T58" i="38"/>
  <c r="S58" i="38"/>
  <c r="U52" i="38"/>
  <c r="V52" i="38"/>
  <c r="S84" i="38"/>
  <c r="T84" i="38"/>
  <c r="S72" i="38"/>
  <c r="T72" i="38"/>
  <c r="T75" i="38"/>
  <c r="S75" i="38"/>
  <c r="U70" i="38"/>
  <c r="V70" i="38"/>
  <c r="U73" i="38"/>
  <c r="V73" i="38"/>
  <c r="U76" i="38"/>
  <c r="V76" i="38"/>
  <c r="U36" i="38"/>
  <c r="V36" i="38"/>
  <c r="AU36" i="38"/>
  <c r="BJ36" i="38"/>
  <c r="AU64" i="38"/>
  <c r="BJ64" i="38"/>
  <c r="T10" i="38"/>
  <c r="S10" i="38"/>
  <c r="BI10" i="38"/>
  <c r="AT10" i="38"/>
  <c r="AT75" i="38"/>
  <c r="BI75" i="38"/>
  <c r="BI49" i="38"/>
  <c r="AT49" i="38"/>
  <c r="BJ70" i="38"/>
  <c r="AU70" i="38"/>
  <c r="BJ32" i="38"/>
  <c r="U32" i="38"/>
  <c r="AU32" i="38"/>
  <c r="V32" i="38"/>
  <c r="BK35" i="38"/>
  <c r="AV35" i="38"/>
  <c r="X35" i="38"/>
  <c r="W35" i="38"/>
  <c r="BI9" i="38"/>
  <c r="T9" i="38"/>
  <c r="S9" i="38"/>
  <c r="AT9" i="38"/>
  <c r="AT72" i="38"/>
  <c r="BI72" i="38"/>
  <c r="BI30" i="38"/>
  <c r="T30" i="38"/>
  <c r="S30" i="38"/>
  <c r="AT30" i="38"/>
  <c r="BI58" i="38"/>
  <c r="AT58" i="38"/>
  <c r="BI84" i="38"/>
  <c r="AT84" i="38"/>
  <c r="AT80" i="38"/>
  <c r="BI80" i="38"/>
  <c r="AT60" i="38"/>
  <c r="BI60" i="38"/>
  <c r="S37" i="38"/>
  <c r="AT37" i="38"/>
  <c r="BI37" i="38"/>
  <c r="T37" i="38"/>
  <c r="BJ68" i="38"/>
  <c r="AU68" i="38"/>
  <c r="BJ73" i="38"/>
  <c r="AU73" i="38"/>
  <c r="AU52" i="38"/>
  <c r="BJ52" i="38"/>
  <c r="BL33" i="38"/>
  <c r="Z33" i="38"/>
  <c r="AW33" i="38"/>
  <c r="Y33" i="38"/>
  <c r="BI67" i="38"/>
  <c r="AT67" i="38"/>
  <c r="BI74" i="38"/>
  <c r="AT74" i="38"/>
  <c r="BJ85" i="38"/>
  <c r="AU85" i="38"/>
  <c r="BJ6" i="38"/>
  <c r="U6" i="38"/>
  <c r="V6" i="38"/>
  <c r="AU6" i="38"/>
  <c r="V7" i="38"/>
  <c r="BJ7" i="38"/>
  <c r="AU7" i="38"/>
  <c r="U7" i="38"/>
  <c r="W8" i="38"/>
  <c r="BK8" i="38"/>
  <c r="AV8" i="38"/>
  <c r="X8" i="38"/>
  <c r="BJ69" i="38"/>
  <c r="AU69" i="38"/>
  <c r="BJ76" i="38"/>
  <c r="AU76" i="38"/>
  <c r="BJ71" i="38"/>
  <c r="AU71" i="38"/>
  <c r="BI5" i="38"/>
  <c r="T5" i="38"/>
  <c r="S5" i="38"/>
  <c r="AT5" i="38"/>
  <c r="U60" i="38" l="1"/>
  <c r="V60" i="38"/>
  <c r="W71" i="38"/>
  <c r="X71" i="38"/>
  <c r="U49" i="38"/>
  <c r="V49" i="38"/>
  <c r="U80" i="38"/>
  <c r="V80" i="38"/>
  <c r="U75" i="38"/>
  <c r="V75" i="38"/>
  <c r="W69" i="38"/>
  <c r="X69" i="38"/>
  <c r="W68" i="38"/>
  <c r="X68" i="38"/>
  <c r="U84" i="38"/>
  <c r="V84" i="38"/>
  <c r="W76" i="38"/>
  <c r="X76" i="38"/>
  <c r="W73" i="38"/>
  <c r="X73" i="38"/>
  <c r="X52" i="38"/>
  <c r="W52" i="38"/>
  <c r="U74" i="38"/>
  <c r="V74" i="38"/>
  <c r="U58" i="38"/>
  <c r="V58" i="38"/>
  <c r="U59" i="38"/>
  <c r="V59" i="38"/>
  <c r="BJ59" i="38"/>
  <c r="AU59" i="38"/>
  <c r="U67" i="38"/>
  <c r="V67" i="38"/>
  <c r="U72" i="38"/>
  <c r="V72" i="38"/>
  <c r="W85" i="38"/>
  <c r="X85" i="38"/>
  <c r="Y85" i="38"/>
  <c r="Z85" i="38"/>
  <c r="W64" i="38"/>
  <c r="X64" i="38"/>
  <c r="W70" i="38"/>
  <c r="X70" i="38"/>
  <c r="AV36" i="38"/>
  <c r="BK36" i="38"/>
  <c r="W36" i="38"/>
  <c r="X36" i="38"/>
  <c r="BK64" i="38"/>
  <c r="AV64" i="38"/>
  <c r="BJ10" i="38"/>
  <c r="U10" i="38"/>
  <c r="V10" i="38"/>
  <c r="AU10" i="38"/>
  <c r="BJ75" i="38"/>
  <c r="AU75" i="38"/>
  <c r="BJ49" i="38"/>
  <c r="AU49" i="38"/>
  <c r="AU5" i="38"/>
  <c r="BJ5" i="38"/>
  <c r="U5" i="38"/>
  <c r="V5" i="38"/>
  <c r="AV6" i="38"/>
  <c r="X6" i="38"/>
  <c r="BK6" i="38"/>
  <c r="W6" i="38"/>
  <c r="AU84" i="38"/>
  <c r="BJ84" i="38"/>
  <c r="BJ58" i="38"/>
  <c r="AU58" i="38"/>
  <c r="AU30" i="38"/>
  <c r="V30" i="38"/>
  <c r="BJ30" i="38"/>
  <c r="U30" i="38"/>
  <c r="U9" i="38"/>
  <c r="AU9" i="38"/>
  <c r="V9" i="38"/>
  <c r="BJ9" i="38"/>
  <c r="BK71" i="38"/>
  <c r="AV71" i="38"/>
  <c r="BK69" i="38"/>
  <c r="AV69" i="38"/>
  <c r="BL8" i="38"/>
  <c r="Z8" i="38"/>
  <c r="AW8" i="38"/>
  <c r="Y8" i="38"/>
  <c r="BK7" i="38"/>
  <c r="W7" i="38"/>
  <c r="AV7" i="38"/>
  <c r="X7" i="38"/>
  <c r="AV85" i="38"/>
  <c r="BK85" i="38"/>
  <c r="AU67" i="38"/>
  <c r="BJ67" i="38"/>
  <c r="AA33" i="38"/>
  <c r="AX33" i="38"/>
  <c r="BM33" i="38"/>
  <c r="AB33" i="38"/>
  <c r="AV73" i="38"/>
  <c r="BK73" i="38"/>
  <c r="AV68" i="38"/>
  <c r="BK68" i="38"/>
  <c r="AV32" i="38"/>
  <c r="X32" i="38"/>
  <c r="W32" i="38"/>
  <c r="BK32" i="38"/>
  <c r="AV70" i="38"/>
  <c r="BK70" i="38"/>
  <c r="AU74" i="38"/>
  <c r="BJ74" i="38"/>
  <c r="AU37" i="38"/>
  <c r="V37" i="38"/>
  <c r="BJ37" i="38"/>
  <c r="U37" i="38"/>
  <c r="AU80" i="38"/>
  <c r="BJ80" i="38"/>
  <c r="AU72" i="38"/>
  <c r="BJ72" i="38"/>
  <c r="BL35" i="38"/>
  <c r="Z35" i="38"/>
  <c r="AW35" i="38"/>
  <c r="Y35" i="38"/>
  <c r="BK76" i="38"/>
  <c r="AV76" i="38"/>
  <c r="BK52" i="38"/>
  <c r="AV52" i="38"/>
  <c r="AU60" i="38"/>
  <c r="BJ60" i="38"/>
  <c r="W49" i="38" l="1"/>
  <c r="X49" i="38"/>
  <c r="Z70" i="38"/>
  <c r="Y70" i="38"/>
  <c r="Y73" i="38"/>
  <c r="Z73" i="38"/>
  <c r="W75" i="38"/>
  <c r="X75" i="38"/>
  <c r="Y69" i="38"/>
  <c r="Z69" i="38"/>
  <c r="W80" i="38"/>
  <c r="X80" i="38"/>
  <c r="Y71" i="38"/>
  <c r="Z71" i="38"/>
  <c r="W59" i="38"/>
  <c r="X59" i="38"/>
  <c r="AV59" i="38"/>
  <c r="BK59" i="38"/>
  <c r="W58" i="38"/>
  <c r="X58" i="38"/>
  <c r="Z64" i="38"/>
  <c r="Y64" i="38"/>
  <c r="Y52" i="38"/>
  <c r="Z52" i="38"/>
  <c r="Z76" i="38"/>
  <c r="Y76" i="38"/>
  <c r="W67" i="38"/>
  <c r="X67" i="38"/>
  <c r="W60" i="38"/>
  <c r="X60" i="38"/>
  <c r="W72" i="38"/>
  <c r="X72" i="38"/>
  <c r="W74" i="38"/>
  <c r="X74" i="38"/>
  <c r="Z68" i="38"/>
  <c r="Y68" i="38"/>
  <c r="W84" i="38"/>
  <c r="X84" i="38"/>
  <c r="Z84" i="38"/>
  <c r="Y84" i="38"/>
  <c r="AW36" i="38"/>
  <c r="Y36" i="38"/>
  <c r="BL36" i="38"/>
  <c r="Z36" i="38"/>
  <c r="BL64" i="38"/>
  <c r="AW64" i="38"/>
  <c r="W10" i="38"/>
  <c r="AV10" i="38"/>
  <c r="X10" i="38"/>
  <c r="BK10" i="38"/>
  <c r="AV75" i="38"/>
  <c r="BK75" i="38"/>
  <c r="BK49" i="38"/>
  <c r="AV49" i="38"/>
  <c r="AY33" i="38"/>
  <c r="AD33" i="38"/>
  <c r="BN33" i="38"/>
  <c r="AC33" i="38"/>
  <c r="BK72" i="38"/>
  <c r="AV72" i="38"/>
  <c r="BK80" i="38"/>
  <c r="AV80" i="38"/>
  <c r="W37" i="38"/>
  <c r="BK37" i="38"/>
  <c r="AV37" i="38"/>
  <c r="X37" i="38"/>
  <c r="AV74" i="38"/>
  <c r="BK74" i="38"/>
  <c r="AW70" i="38"/>
  <c r="BL70" i="38"/>
  <c r="AW32" i="38"/>
  <c r="Y32" i="38"/>
  <c r="BL32" i="38"/>
  <c r="Z32" i="38"/>
  <c r="AW73" i="38"/>
  <c r="BL73" i="38"/>
  <c r="Z7" i="38"/>
  <c r="AW7" i="38"/>
  <c r="BL7" i="38"/>
  <c r="Y7" i="38"/>
  <c r="AA8" i="38"/>
  <c r="AX8" i="38"/>
  <c r="BM8" i="38"/>
  <c r="AB8" i="38"/>
  <c r="BK60" i="38"/>
  <c r="AV60" i="38"/>
  <c r="BL52" i="38"/>
  <c r="AW52" i="38"/>
  <c r="AW85" i="38"/>
  <c r="BL85" i="38"/>
  <c r="AW69" i="38"/>
  <c r="BL69" i="38"/>
  <c r="AV9" i="38"/>
  <c r="X9" i="38"/>
  <c r="W9" i="38"/>
  <c r="BK9" i="38"/>
  <c r="AV58" i="38"/>
  <c r="BK58" i="38"/>
  <c r="AW76" i="38"/>
  <c r="BL76" i="38"/>
  <c r="AW71" i="38"/>
  <c r="BL71" i="38"/>
  <c r="BM35" i="38"/>
  <c r="AX35" i="38"/>
  <c r="AB35" i="38"/>
  <c r="AA35" i="38"/>
  <c r="AW68" i="38"/>
  <c r="BL68" i="38"/>
  <c r="AV67" i="38"/>
  <c r="BK67" i="38"/>
  <c r="AV30" i="38"/>
  <c r="X30" i="38"/>
  <c r="W30" i="38"/>
  <c r="BK30" i="38"/>
  <c r="AV84" i="38"/>
  <c r="BK84" i="38"/>
  <c r="AW6" i="38"/>
  <c r="Y6" i="38"/>
  <c r="Z6" i="38"/>
  <c r="BL6" i="38"/>
  <c r="AV5" i="38"/>
  <c r="X5" i="38"/>
  <c r="W5" i="38"/>
  <c r="BK5" i="38"/>
  <c r="Y60" i="38" l="1"/>
  <c r="Z60" i="38"/>
  <c r="Y49" i="38"/>
  <c r="Z49" i="38"/>
  <c r="Y80" i="38"/>
  <c r="Z80" i="38"/>
  <c r="Y75" i="38"/>
  <c r="Z75" i="38"/>
  <c r="Z59" i="38"/>
  <c r="Y59" i="38"/>
  <c r="AW59" i="38"/>
  <c r="BL59" i="38"/>
  <c r="Z72" i="38"/>
  <c r="Y72" i="38"/>
  <c r="Y67" i="38"/>
  <c r="Z67" i="38"/>
  <c r="AA76" i="38"/>
  <c r="AB76" i="38"/>
  <c r="AA85" i="38"/>
  <c r="AB85" i="38"/>
  <c r="AC85" i="38"/>
  <c r="AD85" i="38"/>
  <c r="AA68" i="38"/>
  <c r="AB68" i="38"/>
  <c r="Y58" i="38"/>
  <c r="Z58" i="38"/>
  <c r="AA70" i="38"/>
  <c r="AB70" i="38"/>
  <c r="AA69" i="38"/>
  <c r="AB69" i="38"/>
  <c r="AA52" i="38"/>
  <c r="AB52" i="38"/>
  <c r="AA64" i="38"/>
  <c r="AB64" i="38"/>
  <c r="AA71" i="38"/>
  <c r="AB71" i="38"/>
  <c r="AA73" i="38"/>
  <c r="AB73" i="38"/>
  <c r="Z74" i="38"/>
  <c r="Y74" i="38"/>
  <c r="BM36" i="38"/>
  <c r="AB36" i="38"/>
  <c r="AA36" i="38"/>
  <c r="AX36" i="38"/>
  <c r="BM64" i="38"/>
  <c r="AX64" i="38"/>
  <c r="BL10" i="38"/>
  <c r="Z10" i="38"/>
  <c r="AW10" i="38"/>
  <c r="Y10" i="38"/>
  <c r="BL49" i="38"/>
  <c r="AW49" i="38"/>
  <c r="BL75" i="38"/>
  <c r="AW75" i="38"/>
  <c r="AX71" i="38"/>
  <c r="BM71" i="38"/>
  <c r="AX76" i="38"/>
  <c r="BM76" i="38"/>
  <c r="AX69" i="38"/>
  <c r="BM69" i="38"/>
  <c r="BL80" i="38"/>
  <c r="AW80" i="38"/>
  <c r="BL72" i="38"/>
  <c r="AW72" i="38"/>
  <c r="BL84" i="38"/>
  <c r="AW84" i="38"/>
  <c r="BL30" i="38"/>
  <c r="Z30" i="38"/>
  <c r="Y30" i="38"/>
  <c r="AW30" i="38"/>
  <c r="AW67" i="38"/>
  <c r="BL67" i="38"/>
  <c r="AX68" i="38"/>
  <c r="BM68" i="38"/>
  <c r="BL58" i="38"/>
  <c r="AW58" i="38"/>
  <c r="Y9" i="38"/>
  <c r="BL9" i="38"/>
  <c r="Z9" i="38"/>
  <c r="AW9" i="38"/>
  <c r="AX52" i="38"/>
  <c r="BM52" i="38"/>
  <c r="BL37" i="38"/>
  <c r="Z37" i="38"/>
  <c r="AW37" i="38"/>
  <c r="Y37" i="38"/>
  <c r="AD35" i="38"/>
  <c r="AC35" i="38"/>
  <c r="AY35" i="38"/>
  <c r="BN35" i="38"/>
  <c r="AW60" i="38"/>
  <c r="BL60" i="38"/>
  <c r="AY8" i="38"/>
  <c r="AD8" i="38"/>
  <c r="BN8" i="38"/>
  <c r="AC8" i="38"/>
  <c r="AX7" i="38"/>
  <c r="AA7" i="38"/>
  <c r="BM7" i="38"/>
  <c r="AB7" i="38"/>
  <c r="BL5" i="38"/>
  <c r="AW5" i="38"/>
  <c r="Y5" i="38"/>
  <c r="Z5" i="38"/>
  <c r="BM6" i="38"/>
  <c r="AB6" i="38"/>
  <c r="AX6" i="38"/>
  <c r="AA6" i="38"/>
  <c r="BM85" i="38"/>
  <c r="AX85" i="38"/>
  <c r="BM73" i="38"/>
  <c r="AX73" i="38"/>
  <c r="BM32" i="38"/>
  <c r="AB32" i="38"/>
  <c r="AA32" i="38"/>
  <c r="AX32" i="38"/>
  <c r="AX70" i="38"/>
  <c r="BM70" i="38"/>
  <c r="BL74" i="38"/>
  <c r="AW74" i="38"/>
  <c r="AE33" i="38"/>
  <c r="AF33" i="38"/>
  <c r="AA58" i="38" l="1"/>
  <c r="AB58" i="38"/>
  <c r="AC84" i="38"/>
  <c r="AD84" i="38"/>
  <c r="AA84" i="38"/>
  <c r="AB84" i="38"/>
  <c r="AC71" i="38"/>
  <c r="AD71" i="38"/>
  <c r="AA74" i="38"/>
  <c r="AB74" i="38"/>
  <c r="AA75" i="38"/>
  <c r="AB75" i="38"/>
  <c r="AA72" i="38"/>
  <c r="AB72" i="38"/>
  <c r="AA49" i="38"/>
  <c r="AB49" i="38"/>
  <c r="AC73" i="38"/>
  <c r="AD73" i="38"/>
  <c r="AA80" i="38"/>
  <c r="AB80" i="38"/>
  <c r="AC70" i="38"/>
  <c r="AD70" i="38"/>
  <c r="AC52" i="38"/>
  <c r="AD52" i="38"/>
  <c r="AA60" i="38"/>
  <c r="AB60" i="38"/>
  <c r="AA67" i="38"/>
  <c r="AB67" i="38"/>
  <c r="AC68" i="38"/>
  <c r="AD68" i="38"/>
  <c r="AC64" i="38"/>
  <c r="AD64" i="38"/>
  <c r="AC69" i="38"/>
  <c r="AD69" i="38"/>
  <c r="AC76" i="38"/>
  <c r="AD76" i="38"/>
  <c r="AA59" i="38"/>
  <c r="AB59" i="38"/>
  <c r="BM59" i="38"/>
  <c r="AX59" i="38"/>
  <c r="BN36" i="38"/>
  <c r="AC36" i="38"/>
  <c r="AY36" i="38"/>
  <c r="AD36" i="38"/>
  <c r="AY64" i="38"/>
  <c r="BN64" i="38"/>
  <c r="BM10" i="38"/>
  <c r="AA10" i="38"/>
  <c r="AX10" i="38"/>
  <c r="AB10" i="38"/>
  <c r="AX49" i="38"/>
  <c r="BM49" i="38"/>
  <c r="BM75" i="38"/>
  <c r="AX75" i="38"/>
  <c r="BN85" i="38"/>
  <c r="AY85" i="38"/>
  <c r="BN6" i="38"/>
  <c r="AC6" i="38"/>
  <c r="AD6" i="38"/>
  <c r="AY6" i="38"/>
  <c r="AF35" i="38"/>
  <c r="AE35" i="38"/>
  <c r="AA37" i="38"/>
  <c r="AX37" i="38"/>
  <c r="BM37" i="38"/>
  <c r="AB37" i="38"/>
  <c r="BM72" i="38"/>
  <c r="AX72" i="38"/>
  <c r="AX80" i="38"/>
  <c r="BM80" i="38"/>
  <c r="BN73" i="38"/>
  <c r="AY73" i="38"/>
  <c r="BM58" i="38"/>
  <c r="AX58" i="38"/>
  <c r="BM67" i="38"/>
  <c r="AX67" i="38"/>
  <c r="BM74" i="38"/>
  <c r="AX74" i="38"/>
  <c r="BM5" i="38"/>
  <c r="AB5" i="38"/>
  <c r="AA5" i="38"/>
  <c r="AX5" i="38"/>
  <c r="AX60" i="38"/>
  <c r="BM60" i="38"/>
  <c r="AY52" i="38"/>
  <c r="BN52" i="38"/>
  <c r="BM30" i="38"/>
  <c r="AB30" i="38"/>
  <c r="AA30" i="38"/>
  <c r="AX30" i="38"/>
  <c r="BM84" i="38"/>
  <c r="AX84" i="38"/>
  <c r="BN32" i="38"/>
  <c r="AC32" i="38"/>
  <c r="AY32" i="38"/>
  <c r="AD32" i="38"/>
  <c r="BM9" i="38"/>
  <c r="AB9" i="38"/>
  <c r="AA9" i="38"/>
  <c r="AX9" i="38"/>
  <c r="BN68" i="38"/>
  <c r="AY68" i="38"/>
  <c r="BN70" i="38"/>
  <c r="AY70" i="38"/>
  <c r="AD7" i="38"/>
  <c r="BN7" i="38"/>
  <c r="AC7" i="38"/>
  <c r="AY7" i="38"/>
  <c r="AE8" i="38"/>
  <c r="AF8" i="38"/>
  <c r="BN69" i="38"/>
  <c r="AY69" i="38"/>
  <c r="BN76" i="38"/>
  <c r="AY76" i="38"/>
  <c r="BN71" i="38"/>
  <c r="AY71" i="38"/>
  <c r="AF69" i="38" l="1"/>
  <c r="AE69" i="38"/>
  <c r="AC80" i="38"/>
  <c r="AD80" i="38"/>
  <c r="AC72" i="38"/>
  <c r="AD72" i="38"/>
  <c r="AC75" i="38"/>
  <c r="AD75" i="38"/>
  <c r="AC59" i="38"/>
  <c r="AD59" i="38"/>
  <c r="BN59" i="38"/>
  <c r="AY59" i="38"/>
  <c r="AC67" i="38"/>
  <c r="AD67" i="38"/>
  <c r="AF71" i="38"/>
  <c r="AE71" i="38"/>
  <c r="AC58" i="38"/>
  <c r="AD58" i="38"/>
  <c r="AE70" i="38"/>
  <c r="AF70" i="38"/>
  <c r="AE68" i="38"/>
  <c r="AF68" i="38"/>
  <c r="AD49" i="38"/>
  <c r="AC49" i="38"/>
  <c r="AC74" i="38"/>
  <c r="AD74" i="38"/>
  <c r="AE52" i="38"/>
  <c r="AF52" i="38"/>
  <c r="AE76" i="38"/>
  <c r="AF76" i="38"/>
  <c r="AF73" i="38"/>
  <c r="AE73" i="38"/>
  <c r="AC60" i="38"/>
  <c r="AD60" i="38"/>
  <c r="AE64" i="38"/>
  <c r="AF64" i="38"/>
  <c r="AE36" i="38"/>
  <c r="AF36" i="38"/>
  <c r="BN10" i="38"/>
  <c r="AC10" i="38"/>
  <c r="AD10" i="38"/>
  <c r="AY10" i="38"/>
  <c r="BN75" i="38"/>
  <c r="AY75" i="38"/>
  <c r="BN49" i="38"/>
  <c r="AY49" i="38"/>
  <c r="AE7" i="38"/>
  <c r="AF7" i="38"/>
  <c r="AY9" i="38"/>
  <c r="AC9" i="38"/>
  <c r="AD9" i="38"/>
  <c r="BN9" i="38"/>
  <c r="BN58" i="38"/>
  <c r="AY58" i="38"/>
  <c r="BN60" i="38"/>
  <c r="AY60" i="38"/>
  <c r="AY72" i="38"/>
  <c r="BN72" i="38"/>
  <c r="AY37" i="38"/>
  <c r="AD37" i="38"/>
  <c r="BN37" i="38"/>
  <c r="AC37" i="38"/>
  <c r="AF6" i="38"/>
  <c r="AE6" i="38"/>
  <c r="AF32" i="38"/>
  <c r="AE32" i="38"/>
  <c r="AY67" i="38"/>
  <c r="BN67" i="38"/>
  <c r="AY84" i="38"/>
  <c r="BN84" i="38"/>
  <c r="AY30" i="38"/>
  <c r="AD30" i="38"/>
  <c r="AC30" i="38"/>
  <c r="BN30" i="38"/>
  <c r="BN5" i="38"/>
  <c r="AY5" i="38"/>
  <c r="AD5" i="38"/>
  <c r="AC5" i="38"/>
  <c r="AY74" i="38"/>
  <c r="BN74" i="38"/>
  <c r="AY80" i="38"/>
  <c r="BN80" i="38"/>
  <c r="AF75" i="38" l="1"/>
  <c r="AE75" i="38"/>
  <c r="AE59" i="38"/>
  <c r="AF59" i="38"/>
  <c r="AF60" i="38"/>
  <c r="AE60" i="38"/>
  <c r="AE74" i="38"/>
  <c r="AF74" i="38"/>
  <c r="AF58" i="38"/>
  <c r="AE58" i="38"/>
  <c r="AE49" i="38"/>
  <c r="AF49" i="38"/>
  <c r="AE72" i="38"/>
  <c r="AF72" i="38"/>
  <c r="AF80" i="38"/>
  <c r="AE80" i="38"/>
  <c r="AF67" i="38"/>
  <c r="AE67" i="38"/>
  <c r="AE10" i="38"/>
  <c r="AF10" i="38"/>
  <c r="AF30" i="38"/>
  <c r="AE30" i="38"/>
  <c r="AE37" i="38"/>
  <c r="AF37" i="38"/>
  <c r="AF5" i="38"/>
  <c r="AE5" i="38"/>
  <c r="AF9" i="38"/>
  <c r="AE9" i="38"/>
</calcChain>
</file>

<file path=xl/sharedStrings.xml><?xml version="1.0" encoding="utf-8"?>
<sst xmlns="http://schemas.openxmlformats.org/spreadsheetml/2006/main" count="2303" uniqueCount="889">
  <si>
    <t xml:space="preserve">Branch - CTG Exclude </t>
  </si>
  <si>
    <t xml:space="preserve">Protected Branch </t>
  </si>
  <si>
    <t>Contingency</t>
  </si>
  <si>
    <t xml:space="preserve">Applied from </t>
  </si>
  <si>
    <t xml:space="preserve">Applied to </t>
  </si>
  <si>
    <t>Comment</t>
  </si>
  <si>
    <t>Applied by</t>
  </si>
  <si>
    <t xml:space="preserve">Date </t>
  </si>
  <si>
    <t>SPS - Exceptions</t>
  </si>
  <si>
    <t>ARI Runback Scheme</t>
  </si>
  <si>
    <t>SFT will not create correct constraints to model the operation of the runback scheme, Contingencies that follow the naming convention suffix #, %, !, @, ? and $ conditional contingencies do not accurately model the operation of the ARI runback and should have a Branch CTG Exclude override applied to prevent constraints being created.</t>
  </si>
  <si>
    <t>SFT will create accurate constraints to manage the ARI HAM Ccts to 5min offload times, Contingencies of the form prefix $ should have SFT monitoring Enabled. Contingencies with the prefix $ will monitor ARI HAM 1 &amp; 2 to 5mins and all other Contingencies to 15mins.</t>
  </si>
  <si>
    <t>COB Runback Scheme</t>
  </si>
  <si>
    <t>SFT will create constraints to protect COB UTK 1 and COB STK 2 post runback operation, these constraints are not valid because in reality the scheme will run COB generation back to 20MW but our model only runs back to 22MW, also if the runback does not alleviate a violation then the overloaded circuit will trip. COB_STK2.2 and COB_UTK1 have SFT monitoring disabled to prevent constraints being made to protect these circuits.</t>
  </si>
  <si>
    <t>MTI Runback</t>
  </si>
  <si>
    <t>There are no 80sec contingencies to monitor the MTI Runback and if there were SFT would not create valid constraints based on the contingencies due to the steep thermal coefficients required - manual branch constraints are applied to manage the MTI WKM Ccts to 80sec offload times for summer and shoulder ratings periods.</t>
  </si>
  <si>
    <t>Password: sft</t>
  </si>
  <si>
    <t>Notes</t>
  </si>
  <si>
    <t>Last Row in sheet "Manual Constraints"</t>
  </si>
  <si>
    <t>(1) Copy data from downloaded ACIServlet sheet into this sheet at A6:GXX</t>
  </si>
  <si>
    <t>(2) Go to  the next sheet "ACI C…"</t>
  </si>
  <si>
    <t>Constraint Name</t>
  </si>
  <si>
    <t>MDE ID</t>
  </si>
  <si>
    <t>Type</t>
  </si>
  <si>
    <t>Equation</t>
  </si>
  <si>
    <t>Temperature</t>
  </si>
  <si>
    <t>RHS</t>
  </si>
  <si>
    <t>Purpose</t>
  </si>
  <si>
    <t>RDF_T4_O_1</t>
  </si>
  <si>
    <t>Outage</t>
  </si>
  <si>
    <t>-1 * RDF_T5.M5</t>
  </si>
  <si>
    <t>The effect of this constraint is to manage flows t...</t>
  </si>
  <si>
    <t>Notes Continued</t>
  </si>
  <si>
    <t>(3) Enter the "from row" number from this sheet that you want to copy from, usually 8 to start with.</t>
  </si>
  <si>
    <t>(4)  Enter the "To row" of the next sheet, should be large enough to copy it at the end. &lt;Default is last row + 20&gt;</t>
  </si>
  <si>
    <t>(5) Press the button from the dialog box once the two row numbers have been entered/changed.</t>
  </si>
  <si>
    <t>Term 1</t>
  </si>
  <si>
    <t>Term 2</t>
  </si>
  <si>
    <t>Term 3</t>
  </si>
  <si>
    <t>Term 4</t>
  </si>
  <si>
    <t>Term 5</t>
  </si>
  <si>
    <t>Term 6</t>
  </si>
  <si>
    <t>Term 7</t>
  </si>
  <si>
    <t>Term 8</t>
  </si>
  <si>
    <t>Term 9</t>
  </si>
  <si>
    <t>Term 10</t>
  </si>
  <si>
    <t>Term 11</t>
  </si>
  <si>
    <t>Term 12</t>
  </si>
  <si>
    <t>Term 13</t>
  </si>
  <si>
    <t>Term 14</t>
  </si>
  <si>
    <t>Term 15</t>
  </si>
  <si>
    <t>istar1</t>
  </si>
  <si>
    <t>istar2</t>
  </si>
  <si>
    <t>istar3</t>
  </si>
  <si>
    <t>istar4</t>
  </si>
  <si>
    <t>istar5</t>
  </si>
  <si>
    <t>istar6</t>
  </si>
  <si>
    <t>istar7</t>
  </si>
  <si>
    <t>istar8</t>
  </si>
  <si>
    <t>istar9</t>
  </si>
  <si>
    <t>istar10</t>
  </si>
  <si>
    <t>istar11</t>
  </si>
  <si>
    <t>istar12</t>
  </si>
  <si>
    <t>istar13</t>
  </si>
  <si>
    <t>istar14</t>
  </si>
  <si>
    <t>istar15</t>
  </si>
  <si>
    <t>istarEnd</t>
  </si>
  <si>
    <t>iplus2</t>
  </si>
  <si>
    <t>iplus3</t>
  </si>
  <si>
    <t>iplus4</t>
  </si>
  <si>
    <t>iplus5</t>
  </si>
  <si>
    <t>iplus6</t>
  </si>
  <si>
    <t>iplus7</t>
  </si>
  <si>
    <t>iplus8</t>
  </si>
  <si>
    <t>iplus9</t>
  </si>
  <si>
    <t>iplus10</t>
  </si>
  <si>
    <t>iplus11</t>
  </si>
  <si>
    <t>iplus12</t>
  </si>
  <si>
    <t>iplus13</t>
  </si>
  <si>
    <t>iplus14</t>
  </si>
  <si>
    <t>iplus15</t>
  </si>
  <si>
    <t>iplusEnd</t>
  </si>
  <si>
    <t>Branch Constraints - Outage</t>
  </si>
  <si>
    <t>Manual Constraints</t>
  </si>
  <si>
    <t>ARI_HAM_1_Branch_W_O_1</t>
  </si>
  <si>
    <t xml:space="preserve">The effect of this constraint is to manage flows through Arapuni - Hamilton 1 circuit pre contingent to prevent Arapuni Runback scheme operation in steady state during certain outage scenarios. The limit is set at 95% of the rating of the circuit. </t>
  </si>
  <si>
    <t>1.00 * ARI_HAM1.1</t>
  </si>
  <si>
    <t>ARI_HAM_2_Branch_W_O_1</t>
  </si>
  <si>
    <t>The effect of this constraint is to manage flows through Arapuni - Hamilton 2 circuit pre contingent to prevent Arapuni runback scheme operation in steady state during certain outage scenarios. The limit is set at 95% of the rating of the circuit.</t>
  </si>
  <si>
    <t>1.00 * ARI_HAM2.1</t>
  </si>
  <si>
    <t>ARI_HAM_1_Branch_M_O_1</t>
  </si>
  <si>
    <t>The effect of this constraint is to manage flows through Arapuni - Hamilton 1 circuit to avoid ARI Runback scheme operation in steady state. The limit is set at 95% of the rating of the circuit.</t>
  </si>
  <si>
    <t>ARI_HAM_2_Branch_M_O_1</t>
  </si>
  <si>
    <t xml:space="preserve">The effect of this constraint is to manage flows through Arapuni - Hamilton 2 circuit to avoid ARI Runback scheme operation in steady state. The limit is set at 95% of the rating of the circuit. </t>
  </si>
  <si>
    <t>ARI_HAM_1_Branch_S_O_1</t>
  </si>
  <si>
    <t xml:space="preserve">The effect of this constraint is to manage flows through Arapuni - Hamilton 1 circuit pre contingent to prevent Arapuni Runback scheme operation in steady state. The limit is set at 95% of the rating of the circuit. </t>
  </si>
  <si>
    <t>ARI_HAM_2_Branch_S_O_1</t>
  </si>
  <si>
    <t xml:space="preserve">The effect of this constraint is to manage flows through Arapuni - Hamilton 2 circuit pre contingent to prevent Arapuni Runback scheme operation in steady state. The limit is set at 95% of the rating of the circuit. </t>
  </si>
  <si>
    <t>HAM_KPO_1_M_O_2A</t>
  </si>
  <si>
    <t>-1.0*</t>
  </si>
  <si>
    <t>HAM_KPO2.1</t>
  </si>
  <si>
    <t/>
  </si>
  <si>
    <t>The effect of this constraint is to manage flows through the Hamilton Karapiro circuit 2 for a contingency of a Karapiro generator unit when Hamilton Karapiro circuit 1 is out of service.</t>
  </si>
  <si>
    <t>-1.0 * HAM_KPO2.1</t>
  </si>
  <si>
    <t>HAM_KPO_1_S_O_2A</t>
  </si>
  <si>
    <t>HAM_KPO_1_W_O_2A</t>
  </si>
  <si>
    <t>HAM_KPO_2_M_O_2A</t>
  </si>
  <si>
    <t>HAM_KPO1.1</t>
  </si>
  <si>
    <t>The effect of this constraint is to manage flows through the Hamilton Karapiro circuit 1 for a contingency of a Karapiro generator unit when Hamilton Karapiro circuit 2 is out of service.</t>
  </si>
  <si>
    <t>-1.0 * HAM_KPO1.1</t>
  </si>
  <si>
    <t>HAM_KPO_2_S_O_2A</t>
  </si>
  <si>
    <t>HAM_KPO_2_W_O_2A</t>
  </si>
  <si>
    <t>-1*</t>
  </si>
  <si>
    <t>RDF_T5.M5</t>
  </si>
  <si>
    <t>The effect of this constraint is to manage flows through Redclyffe-T5 during an outage of Redclyffe-T4A and T4B with low Tuai generation.
This constraint prevents Redclyffe-T5's load from exceeding 249 MVA, which is Redclyffe-T5's protection limit. The limit is modeled on the MV winding of T5.</t>
  </si>
  <si>
    <t>BPE_WDV_1_Branch_M_O_1A</t>
  </si>
  <si>
    <t>BPE_WDV2.1</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</si>
  <si>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291A, which is the Shoulder Operational Limit of the scheme. The Shoulder Nominal Trip Setting of the scheme is 300A.</t>
  </si>
  <si>
    <t>-1 * BPE_WDV2.1</t>
  </si>
  <si>
    <t>BPE_WDV_1_Branch_S_O_1A</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</si>
  <si>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291A, which is the Summer Operational Limit of the scheme. The Summer Nominal Trip Setting of the scheme is 300A.</t>
  </si>
  <si>
    <t>BPE_WDV_1_Branch_W_O_1A</t>
  </si>
  <si>
    <t>The effect of this constraint is to manage flows through Bunnythorpe-Woodville-2 pre-contingently to prevent the operation of the Bunnythorpe -Woodville Circuit Overload Scheme in steady state during outages of Bunnythorpe-Woodville-1, with or without a split between Woodville and Masterton. The constraint reduces the loading on the circuit to below 340A, which is the Winter Operational Limit of the scheme. The Winter Nominal Trip Setting of the scheme is 350A.</t>
  </si>
  <si>
    <t>BPE_WDV_2_Branch_M_O_1A</t>
  </si>
  <si>
    <t>BPE_WDV1.1</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</si>
  <si>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291A, which is the Shoulder Operational Limit of the scheme. The Shoulder Nominal Trip Setting of the scheme is 300A.</t>
  </si>
  <si>
    <t>-1 * BPE_WDV1.1</t>
  </si>
  <si>
    <t>BPE_WDV_2_Branch_S_O_1A</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</si>
  <si>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291A, which is the Summer Operational Limit of the scheme. The Summer Nominal Trip Setting of the scheme is 300A.</t>
  </si>
  <si>
    <t>BPE_WDV_2_Branch_W_O_1A</t>
  </si>
  <si>
    <t>The effect of this constraint is to manage flows through Bunnythorpe-Woodville-1 pre-contingently to prevent the operation of the Bunnythorpe -Woodville Circuit Overload Scheme in steady state during outages of Bunnythorpe-Woodville-2, with or without a split between Woodville and Masterton. The constraint reduces the loading on the circuit to below 340A, which is the Winter Operational Limit of the scheme. The Winter Nominal Trip Setting of the scheme is 350A.</t>
  </si>
  <si>
    <t>HWA_SFD_1_S_O_2</t>
  </si>
  <si>
    <t>WGN_WVY1.1</t>
  </si>
  <si>
    <t>The effect of this constraint is to manage flows through the Wanganui-Waverley-1 circuit during high Patea, Whareroa and Waipipi generation and / or low Hawera, Waverley and Whareroa load when the Hawera-Stratford-1 is out of service to avoid steady-state thermal overload.</t>
  </si>
  <si>
    <t xml:space="preserve"> -1 *WGN_WVY1.1</t>
  </si>
  <si>
    <t>HWA_SFD_1_M_O_2</t>
  </si>
  <si>
    <t>HWA_SFD_1_W_O_2</t>
  </si>
  <si>
    <t>Stability Constraints - Outage</t>
  </si>
  <si>
    <t>COL_OTI_2orCLH_COLorAPS_CLHorAPS_OTI_STABILITY_O_1</t>
  </si>
  <si>
    <t>COL_OTI1.1</t>
  </si>
  <si>
    <t>+1*</t>
  </si>
  <si>
    <t>COL_OTI2.1</t>
  </si>
  <si>
    <t>DOB_GYM.1</t>
  </si>
  <si>
    <t>The effect of this constraint is to manage flows through the Coleridge-Otira 1 circuit during an outage of the Coleridge-Otira 2 circuit or through the Coleridge-Otira 2 circuit during an outage of any segment of the Coleridge-Otira 1 circuit for a contingency of the Dobson-Greymouth circuit during periods of high Grid Zone 12 load and low generation by bringing on Kumara generation to avoid voltage instability occurring.</t>
  </si>
  <si>
    <t xml:space="preserve"> -1 * COL_OTI1.1 + 1 * COL_OTI2.1 + 1 * DOB_GYM.1</t>
  </si>
  <si>
    <t>COL_HOR_2&amp;3_O_1A_z</t>
  </si>
  <si>
    <t>The effect of this constraint is to limit generation from Coleridge Power Station for voltage stability reasons when Coleridge-Hororata 2 and 3 are out of service.</t>
  </si>
  <si>
    <t>1 * COL_OTI2.1 + -1 * COL_OTI1.1</t>
  </si>
  <si>
    <t>CYD_ROX_1_or_2_STABILITY_O_1</t>
  </si>
  <si>
    <t>The effect of this constraint is to manage flows through Clyde-Roxburgh-1, Clyde-Roxburgh-2 and Livingstone-Naseby for a contingency on either Clyde-Roxburgh-1 or Clyde-Roxburgh-2 circuits during an outage of Clyde-Roxburgh-2 or Clyde-Roxburgh-1 circuits with high GZ14 import to avoid voltage collapse.</t>
  </si>
  <si>
    <t>1 * CYD_ROX1.1 + 1 * LIV_NSY.1 + 1 * CYD_ROX2.1</t>
  </si>
  <si>
    <t>HWA_SFD_1_STABILITY_O_1</t>
  </si>
  <si>
    <t>The effect of this constraint is to manage flows through Hawera_Waverly during Low Patea generation and/or no Whareroa generation when Hawera_Stratford is out of service.This constraint assists with precontingent voltage management at Hawera and covers for a loss of Bunnythorpe Wanganui 1or 2.</t>
  </si>
  <si>
    <t>-1 * HWA_WVY1.1</t>
  </si>
  <si>
    <t>ISL_KIK1_or_2_or_3_TOP_SOUTH_ISLAND_STABILITY_O_1A</t>
  </si>
  <si>
    <t>The effect of this constraint is to manage flows through the Islington-Kikiwa-1, 2 and 3 circuits for a contingency of either of the two remaining in service circuits during low Nelson area generation and / or high Nelson area load, when 1 of the 3 circuits is on outage to avoid voltage instability.</t>
  </si>
  <si>
    <t>-1 * ISL_KIK3.2 + 1 * ISL_KIK1.1 + -1 * ISL_KIK2.2</t>
  </si>
  <si>
    <t>ISL_TKB_1_or_TKB_TWZ_1_STABILITY_O_1B</t>
  </si>
  <si>
    <t>The effect of this constraint is to manage flows through Ashburton-Timaru-Twizel 1 and 2 and Livingstone-Norwood for a contingency of one of these 220kV circuits when Islington - Tekapo B or Tekapo B - Twizel 1 is out of service. This is to ensure voltage stability limits are not exceeded during periods when load in the Upper South Island is high</t>
  </si>
  <si>
    <t>-1 * ASB_TIM_TWZ2.3 + 1 * LIV_NWD1.1 + -1 * ASB_TIM_TWZ1.3</t>
  </si>
  <si>
    <t>MAN_NMA_1_or_2_MAN_INTERTRIP_DISABLED_O_1</t>
  </si>
  <si>
    <t>The effect of this constraint is to manage flows through Manapouri North Makarewa 1 or 2,Manapouri-North Makarewa-3 and Invercargill-Manapouri-2 for a contingency of Manapouri North Makarewa 2 or 1 when Manapouri North Makarewa 1 or 2 is out of service for stability reasons when Manapouri Intertrip is Disabled.</t>
  </si>
  <si>
    <t>1 * MAN_NMA1.1 + 1 * MAN_NMA2.1 + 1 * MAN_NMA3.1 + -1 * INV_MAN.1</t>
  </si>
  <si>
    <t>WELLINGTON_STABILITY_MGM_MST_1_or_MGM_WDV_1_O_1D</t>
  </si>
  <si>
    <t xml:space="preserve">The effect of this constraint is to manage flows through Bunnythorpe-Paraparaumu-Haywards-1 and 2, and Haywards-Wilton-Linton-1 and 2 circuits for a contingency of one of the circuits during high HVDC south transfer to avoid voltage collapse when Mangamaire-Masterton-1 or Mangamaire-Woodville-1 is out of service or a split is in place between Woodville and Masterton. </t>
  </si>
  <si>
    <t>1 * BPE_PRM_HAY1.1 + 1 * BPE_PRM_HAY2.1 + -1 * HAY_WIL_LTN1.1 +- 1 * HAY_WIL_LTN2.1</t>
  </si>
  <si>
    <t>WEST_COAST_SPLIT_STABILITY_O_1</t>
  </si>
  <si>
    <t>The effect of this constraint is manage voltage stability on the West Coast during low West Coast generation and high West Coast load when one of the following is out of service: Greymouth-Kumara, Dobson-Greymouth, Atarau-Dobson or Atarau-Reefton-Inangahua.</t>
  </si>
  <si>
    <t>-1 * COL_HOR2.1 + -1 * COL_HOR3.1</t>
  </si>
  <si>
    <t>WEST_COAST_STABILITY_LOW_GENERATION_O_1</t>
  </si>
  <si>
    <t>COL_HOR2.1</t>
  </si>
  <si>
    <t>COL_HOR3.1</t>
  </si>
  <si>
    <t>The effect of this constraint is manage voltage stability on the West Coast during low West Coast generation and high West Coast load.</t>
  </si>
  <si>
    <t>Thermal or Static Constraints - Permanent</t>
  </si>
  <si>
    <t>BPE_MTR_1_Branch_S_P_1</t>
  </si>
  <si>
    <t>Permanent</t>
  </si>
  <si>
    <t>BPE_MTR1.1</t>
  </si>
  <si>
    <t>The effect of this constraint is to manage flows through the Bunnythorpe-Mataroa-1 circuit. This is to prevent the Bunnythorpe-Mataroa Circuit Overload Special Protection Scheme operating in steady state under certain system conditions.</t>
  </si>
  <si>
    <t>1 * BPE_MTR1.1</t>
  </si>
  <si>
    <t>BPE_MTR_1_Branch_M_P_1</t>
  </si>
  <si>
    <t>BPE_MTR_1_Branch_W_P_1</t>
  </si>
  <si>
    <t>Thermal or Static Constraints - Outage</t>
  </si>
  <si>
    <t>HOR_KBY_ISL_1_M_O_1</t>
  </si>
  <si>
    <t>-1.03*</t>
  </si>
  <si>
    <t>GYM_KUM.1</t>
  </si>
  <si>
    <t>+0.78*</t>
  </si>
  <si>
    <t>HOR_KBY_ISL2.1</t>
  </si>
  <si>
    <t>The effect of this constraint is to manage flows through Greymouth-Kumara for a contingency of Hororata-Kimberley-Islington-2 during high West Coast generation and low West Coast load when Hororata-Kimberley-Islington-1 is out of service.</t>
  </si>
  <si>
    <t>-1.03 * GYM_KUM.1 + 0.78 * HOR_KBY_ISL2.1</t>
  </si>
  <si>
    <t>HOR_KBY_ISL_1_S_O_1</t>
  </si>
  <si>
    <t>+0.79*</t>
  </si>
  <si>
    <t>-1.03 * GYM_KUM.1 + 0.79 * HOR_KBY_ISL2.1</t>
  </si>
  <si>
    <t>HOR_KBY_ISL_1_W_O</t>
  </si>
  <si>
    <t>The effect of this constraint is to manage flows through Greymouth_Kumara for a contingency of Hororata_Kimberley_Islington_2 during high West Coast generation and low West Coast load when Hororata_Kimberley_Islington_1 is out of service.</t>
  </si>
  <si>
    <t>-1.00 * GYM_KUM.1 + 0.89 * HOR_KBY_ISL2.1</t>
  </si>
  <si>
    <t>HOR_KBY_ISL_2_M_O_1</t>
  </si>
  <si>
    <t>HOR_KBY_ISL1.1</t>
  </si>
  <si>
    <t>The effect of this constraint is to manage flows through Greymouth-Kumara for a contingency of Hororata-Kimberley-Islington-1 during high West Coast generation and low West Coast load when Hororata-Kimberley-Islington-2 is out of service.</t>
  </si>
  <si>
    <t>-1.03 * GYM_KUM.1 + 0.79 * HOR_KBY_ISL1.1</t>
  </si>
  <si>
    <t>HOR_KBY_ISL_2_S_O_1</t>
  </si>
  <si>
    <t>+0.8*</t>
  </si>
  <si>
    <t>-1.03 * GYM_KUM.1 + 0.8 * HOR_KBY_ISL1.1</t>
  </si>
  <si>
    <t>HOR_KBY_ISL_2_W_O</t>
  </si>
  <si>
    <t>The effect of this constraint is to manage flows through Greymouth_Kumara for a contingency of Hororata_Kimberley_Islington_1 during high West Coast generation and low West Coast load when Hororata_Kimberley_Islington_2 is out of service.</t>
  </si>
  <si>
    <t>-1 * GYM_KUM.1 + 0.89 * HOR_KBY_ISL1.1</t>
  </si>
  <si>
    <t>Stability Constraints - Permanent</t>
  </si>
  <si>
    <t>GZ14_EXPORT_FREQUENCY_LIMIT_P_1</t>
  </si>
  <si>
    <t>NSY_ROX.1</t>
  </si>
  <si>
    <t>CYD_TWZ2.1</t>
  </si>
  <si>
    <t>CYD_TWZ1.1</t>
  </si>
  <si>
    <t>The effect of this constraint is to manage flows through Clyde-Cromwell-Twizel-1 or Clyde-Cromwell-Twizel-2 or Naseby-Roxburgh for a contingency of this circuit when the other two circuits are out of service in order to avoid frequency instability. It will also be used to manage flows through Clyde-Cromwell-Twizel-1 and Clyde-Cromwell-Twizel-2 when Naseby-Roxburgh is out of service and Clyde-Cromwell-Twizel-1 and Clyde-Cromwell-Twizel-2 have been declared a double circuit contingency risk in order to avoid frequency instability.</t>
  </si>
  <si>
    <t>-1 * NSY_ROX.1 + -1 * CYD_TWZ2.1 + -1 * CYD_TWZ1.1</t>
  </si>
  <si>
    <t>GZ14_EXPORT_FREQUENCY_LIMIT_P_2</t>
  </si>
  <si>
    <t>CYD_ROX1.1</t>
  </si>
  <si>
    <t>CYD_ROX2.1</t>
  </si>
  <si>
    <t>The effect of this constraint is to manage flows through Clyde-Roxburgh-1 or Clyde-Roxburgh-2 or Naseby-Roxburgh for a contingency of this circuit when the other two circuits are out of service in order to avoid frequency instability. It will also be used to manage flows through Clyde-Roxburgh-1 and Clyde-Roxburgh-2 when Naseby-Roxburgh is out of service and Clyde-Roxburgh-1 and Clyde-Roxburgh-2 have been declared a double circuit contingency risk in order to avoid frequency instability.</t>
  </si>
  <si>
    <t>-1 * CYD_ROX1.1 + -1 * CYD_ROX2.1 + -1 * NSY_ROX.1</t>
  </si>
  <si>
    <t>GZ14_IMPORT_STABILITY_P_1A</t>
  </si>
  <si>
    <t>The effect of this constraint is to manage flows through Clyde-Cromwell-Twizel 1 and 2 and Livingstone-Naseby-1 for a contingency of one of these circuits during high GZ14 import to avoid voltage collapse.</t>
  </si>
  <si>
    <t>-1 * CYD_TWZ2.2 + 1 * LIV_NSY.1 + -1 * CYD_TWZ1.2</t>
  </si>
  <si>
    <t>HLY_SFD_Stability_P_z</t>
  </si>
  <si>
    <t>To limit pre-contingency flows from SFD to HLY and SFD to TMN to set maximum stability limit for a single contingency during high Taranaki generation and high north flow.</t>
  </si>
  <si>
    <t>-1 * HLY_SFD.1 + 1 * SFD_TMN1.1</t>
  </si>
  <si>
    <t>MAN_INTERTRIP_DISABLED_STABILITY_P_1</t>
  </si>
  <si>
    <t>The effect of this constraint is to manage flows through Manapouri -North Makarewa1,Manapouri-North Makarewa2, Manapouri-North Makarewa3 and Invercargill-Manapouri 2 for a loss of one of the Manapouri North Makarewa 1 or 2 for stability reasons when the Manapouri intertrip scheme is Disabled.</t>
  </si>
  <si>
    <t>MAN_INTERTRIP_ENABLED_STABILITY_P_1</t>
  </si>
  <si>
    <t>The effect of this constraint is to manage flows through Manapouri -North Makarewa1,Manapouri-North Makarewa2, Manapouri-North Makarewa3 and Invercargill-Manapouri 2 for a loss of one of the Manapouri North Makarewa 1 or 2 for stability reasons when the Manapouri intertrip scheme is Enabled.</t>
  </si>
  <si>
    <t>SOUTHLAND_STABILITY_P_1D</t>
  </si>
  <si>
    <t>INV_ROX1.1</t>
  </si>
  <si>
    <t>INV_ROX2.1</t>
  </si>
  <si>
    <t>NMA_GOR_TMH1.1</t>
  </si>
  <si>
    <t>NMA_GOR_TMH2.1</t>
  </si>
  <si>
    <t>EDN_INV.1</t>
  </si>
  <si>
    <t>The effect of this constraint is to manage flows into the lower Southland region through Invercargill-Roxburgh 1 and 2, North Makarewa-Gore-Three Mile Hill 1 and 2, and Edendale-Invercargill 1 circuits to avoid voltage collapse during low Southland generation and / or high Southland load.</t>
  </si>
  <si>
    <t>-1 * INV_ROX1.1 + -1 * INV_ROX2.1 + 1 * NMA_GOR_TMH1.1 + 1 * NMA_GOR_TMH2.1 + 1 * EDN_INV.1</t>
  </si>
  <si>
    <t>UPPER_SOUTH_ISLAND_STABILITY_P_1C</t>
  </si>
  <si>
    <t>ASB_TIM_TWZ2.3</t>
  </si>
  <si>
    <t>ISL_TKB.1</t>
  </si>
  <si>
    <t>LIV_NWD1.1</t>
  </si>
  <si>
    <t>ASB_TIM_TWZ1.3</t>
  </si>
  <si>
    <t>The effect of this constraint is to manage flows through Ashburton-Timaru-Twizel 1 and 2, Livingstone-Norwood and Islington-Tekapo B for a contingency of one of these 220kV circuits. This is to ensure voltage stability limits are not exceeded during periods when load in the Upper South Island is high.</t>
  </si>
  <si>
    <t xml:space="preserve"> -1 * ASB_TIM_TWZ2.3 + -1 * ISL_TKB.1 + 1 * LIV_NWD1.1 + -1 * ASB_TIM_TWZ1.3</t>
  </si>
  <si>
    <t>UPPER_NORTH_ISLAND_STABILITY_P_1H</t>
  </si>
  <si>
    <t>HLY_OHW1.1</t>
  </si>
  <si>
    <t>HLY_OHW2.1</t>
  </si>
  <si>
    <t>HLY_SFD.1</t>
  </si>
  <si>
    <t>HLY_TWH1.1</t>
  </si>
  <si>
    <t>OHW_OTA1.1</t>
  </si>
  <si>
    <t>OHW_OTA2.1</t>
  </si>
  <si>
    <t>OTA_HTU_WKM1.1</t>
  </si>
  <si>
    <t>OTA_HTU_WKM2.1</t>
  </si>
  <si>
    <t>PAK_WKM1.2</t>
  </si>
  <si>
    <t>PAK_WKM2.2</t>
  </si>
  <si>
    <t>BOB_HAM1.1</t>
  </si>
  <si>
    <t>ARI_BOB1.1</t>
  </si>
  <si>
    <t> </t>
  </si>
  <si>
    <t>The effect of this constraint is to manage flows through all transmission lines into the upper North Island region, for a contingency of either the largest connected generator or a major 220kV circuit in the region, to maintain post-contingent voltage stability.</t>
  </si>
  <si>
    <t>-1 * HLY_OHW1.1 + -1 * HLY_OHW2.1 + -1 * HLY_SFD.1 + -1 * HLY_TWH1.1 + 1 * OHW_OTA1.1 + 1 * OHW_OTA2.1 + 1 * OTA_HTU_WKM1.1 + 1 * OTA_HTU_WKM2.1 + -1 * PAK_WKM1.2 + -1 * PAK_WKM2.2 + -1 * BOB_HAM1.1 + 1 * ARI_BOB1.1</t>
  </si>
  <si>
    <t>WELLINGTON_STABILITY_P_1D</t>
  </si>
  <si>
    <t xml:space="preserve">The effect of this constraint is to manage flows through Bunnythorpe-Paraparaumu-Haywards-1 and 2, Haywards-Wilton-Linton-1 and 2 and Mangamaire-Woodville-1 circuits during high HVDC south transfer to avoid voltage collapse. </t>
  </si>
  <si>
    <t>1 * BPE_PRM_HAY1.1 + 1 * BPE_PRM_HAY2.1 + -1 * HAY_WIL_LTN1.1 + -1 * HAY_WIL_LTN2.1 + -1 * MGM_WDV1.1</t>
  </si>
  <si>
    <t>Market Node Constraints</t>
  </si>
  <si>
    <t>BWK1101 WPI0 MW_Min</t>
  </si>
  <si>
    <t xml:space="preserve">A new manual Market Node constraint has been created for use during outages in the Southland area to bring on WPI  for Voltage support and GZ14 voltage stability. </t>
  </si>
  <si>
    <t xml:space="preserve"> 1 * BWK1101 WPI0 ENOF</t>
  </si>
  <si>
    <t>COL0661 COL0 MW_Min</t>
  </si>
  <si>
    <t>The effect of this constraint is to manage post contingent voltages during low low generation and high load at Hororata and Kimberley 66kV when Coleridge Otira 2 and Castle-Hill Coleridge 1 are out of service</t>
  </si>
  <si>
    <t xml:space="preserve">1 * COL0661 COL0 ENOF </t>
  </si>
  <si>
    <t>HWB0331 WPI0 MW_Min</t>
  </si>
  <si>
    <t xml:space="preserve">A new manual Market Node constraint has been created for use during outages in the Southland area to bring on WPI  for Voltage support. </t>
  </si>
  <si>
    <t xml:space="preserve"> 1 * HWB0331 WPI0 ENOF</t>
  </si>
  <si>
    <t>KPA1101 KPI1 MW_Min</t>
  </si>
  <si>
    <t xml:space="preserve">A new manual Market Node constraint has been created for use during outages in the Taranaki  area to bring on KPI for Voltage support. </t>
  </si>
  <si>
    <t xml:space="preserve">1 * KPA1101 KPI1 ENOF </t>
  </si>
  <si>
    <t>KUM0661 KUM0_Min</t>
  </si>
  <si>
    <t>The effect of this constraint is to manage post contingent voltages at Hokitika, Kumara, Greymouth and Dobson during  a West Coast split via Coleridge-Otira-1 and 2.</t>
  </si>
  <si>
    <t xml:space="preserve">1 * KUM0661 KUM0 ENOF </t>
  </si>
  <si>
    <t>MHO331 MHO0_Min</t>
  </si>
  <si>
    <t xml:space="preserve">A new manual Market Node constraint has been created for use during outages in the Bunnythorpe area to bring on MHO G1  for Voltage support. </t>
  </si>
  <si>
    <t xml:space="preserve"> 1 * MHO0331 MHO0 ENOF</t>
  </si>
  <si>
    <t>MKE1101 MKE1 MW_Min</t>
  </si>
  <si>
    <t>The effect of this constraint is to manage voltage stability for an extended contingent event of Stratford T9 during low generation and high load at Taranaki 110kV that has no 110kV splits in place and when Stratford T10 is out of service or vice versa.</t>
  </si>
  <si>
    <t>1 * MKE1101 MKE1 ENOF</t>
  </si>
  <si>
    <t>PTA MW_Min</t>
  </si>
  <si>
    <t>The effect of this constraint is to manage post contingent voltages at Hawera and Wanganui during  an outage on either Bunnythorpe-Marton-Wanganui circuits.</t>
  </si>
  <si>
    <t xml:space="preserve">1 * HWA1101 PTA1 ENOF + 1 * HWA1101 PTA2 ENOF + 1 * HWA1101 PTA3 ENOF </t>
  </si>
  <si>
    <t>STK0661 COB0 MW_Min</t>
  </si>
  <si>
    <t xml:space="preserve">The effect of this constraint is to bring on COB for voltage support during outages in the Nelson area </t>
  </si>
  <si>
    <t xml:space="preserve">1 * STK0661 COB0 ENOF </t>
  </si>
  <si>
    <t>TKA0111 TKA1 MW_Min</t>
  </si>
  <si>
    <t>The effect of this constraint is to manage post contingent voltages during low generation and high load at Timaru and Temuka 110kV when Tekapo B-Twizel is out of service.</t>
  </si>
  <si>
    <t xml:space="preserve">1 * TKA0111 TKA1 ENOF </t>
  </si>
  <si>
    <t>WKA_MW_MIN</t>
  </si>
  <si>
    <t>TUI1101 KTW0 ENOF</t>
  </si>
  <si>
    <t>TUI1101 PRI0 ENOF</t>
  </si>
  <si>
    <t>TUI1101 TUI0 ENOF</t>
  </si>
  <si>
    <t>The effect of this constraint is to offer an alternative operational measure to manage the post-contingent thermal and/or voltage violations in the Hawkes Bay region during outages, and when necessary.</t>
  </si>
  <si>
    <t>1 * TUI1101 KTW0 ENOF + 1 * TUI1101 PRI0 ENOF + 1 * TUI1101 TUI0 ENOF</t>
  </si>
  <si>
    <t>Temporary Constraints</t>
  </si>
  <si>
    <t>KIN_TRK_SPLIT_W_TEMP_1</t>
  </si>
  <si>
    <t>Temporary</t>
  </si>
  <si>
    <t>The effect of this constraint is to manage flows through Hamilton T9 for an extended contingent event of HAM T6 during high load at GZ3 110 kV and low generation at Karapiro and Arapuni when the system split at Arapuni bus shifts to Kinleith-Tarukenga 1 &amp; 2 circuits.</t>
  </si>
  <si>
    <t>1 * HAM_T9.T9 + 0.72 * HAM_T6.T6</t>
  </si>
  <si>
    <t>RDF_T4&amp;T5_T_1A</t>
  </si>
  <si>
    <t>RDF_T4.T4</t>
  </si>
  <si>
    <t xml:space="preserve">RDF_T5.T5 </t>
  </si>
  <si>
    <t>The effect of this constraint is to manage flows through Redclyffe T4 and T5 for a contingency of Redclyffe T5 or T4 during low Tuai generation temporarily to avoid equipment overload, while Redclyffe T3 is out of service and Redclyffe T4 &amp; T5 are operated in parallel.</t>
  </si>
  <si>
    <t xml:space="preserve">1 * RDF_T4.T4 + 1 * RDF_T5.T5 </t>
  </si>
  <si>
    <t>Temporary Constraints - Real-time Operations</t>
  </si>
  <si>
    <t>BEN_HAY_Transfer_Limit</t>
  </si>
  <si>
    <t>The purpose of this constraint is to limit transfer on the HVDC link from Benmore to Haywards on a temporary basis for certain operating conditions that require manual intervention in real-time. This constraint may be required due to a number of AC system limits that are not accounted for by the HVDC control system in automatically determining the HVDC transfer limit.
Please note, these constraints will never be 100% binding but can still limit HVDC transfer. HVDC transfer will be limited when equal to the right-hand side minus the modulation risk. This is because of how these constraints are referred to within the SPD formulation, where the sum of reserve shared from the sending island (either FIR or SIR), HVDC transfer, and the modulation risk must be less than or equal to the RHS of these constraints.</t>
  </si>
  <si>
    <t>1 * BEN_HAY1.1 + 1 * BEN_HAY2.1</t>
  </si>
  <si>
    <t>HAY_BEN_Transfer_Limit</t>
  </si>
  <si>
    <t>The purpose of this constraint is to limit transfer on the HVDC link from Haywards to Benmore on a temporary basis for certain operating conditions that require manual intervention in real-time. This constraint may be required due to a number of AC system limits that are not accounted for by the HVDC control system in automatically determining the HVDC transfer limit.
Please note, these constraints will never be 100% binding but can still limit HVDC transfer. HVDC transfer will be limited when equal to the right-hand side minus the modulation risk. This is because of how these constraints are referred to within the SPD formulation, where the sum of reserve shared from the sending island (either FIR or SIR), HVDC transfer, and the modulation risk must be less than or equal to the RHS of these constraints.</t>
  </si>
  <si>
    <t>1 * HAY_BEN1.1 + 1 * HAY_BEN2.1</t>
  </si>
  <si>
    <t>Change Log</t>
  </si>
  <si>
    <t xml:space="preserve">Change </t>
  </si>
  <si>
    <t>Requested  by</t>
  </si>
  <si>
    <t xml:space="preserve">Failover date </t>
  </si>
  <si>
    <t>Reason for Change</t>
  </si>
  <si>
    <t>Change COB_UTK_1 to No</t>
  </si>
  <si>
    <t>D O'Grady</t>
  </si>
  <si>
    <t>Change COB_STK_2 to No</t>
  </si>
  <si>
    <t>Removed Branch-CTG overrides for ARI CTGS</t>
  </si>
  <si>
    <t>Change STU_TIM to Yes</t>
  </si>
  <si>
    <t>Change OAM_STU_WTK2.2, 2.3 &amp; 2.4 to Yes</t>
  </si>
  <si>
    <t>Change BPE WDV 1 &amp; 2 to Yes</t>
  </si>
  <si>
    <t>Change HWA SFD 1 to Yes</t>
  </si>
  <si>
    <t>Added "HWA_SFD_1_or_HWA_WVY_1_or_WGN_WVY_1_S_O_1" to the list of manual constraints.</t>
  </si>
  <si>
    <t>John Prattley</t>
  </si>
  <si>
    <t>Added "HWA_SFD_1_or_HWA_WVY_1_or_WGN_WVY_1_M_O_1" to the list of manual constraints.</t>
  </si>
  <si>
    <t>Added "HWA_SFD_1_or_HWA_WVY_1_or_WGN_WVY_1_W_O_1" to the list of manual constraints.</t>
  </si>
  <si>
    <t>Added "WELLINGTON_STABILITY_P_1A" to the list of manual constraints.</t>
  </si>
  <si>
    <t>Philip Pidgeon</t>
  </si>
  <si>
    <t>Removed "WELLINGTON_STABILITY_P_1A" as constraint not needed.</t>
  </si>
  <si>
    <t>Changed MTI_WKM1 to No</t>
  </si>
  <si>
    <t>D.O'Grady</t>
  </si>
  <si>
    <t>Changed MTI_WKM2 to No</t>
  </si>
  <si>
    <t>Updated "WELLINGTON_STABILITY_MGM_MST_1_or_MGM_WDV_1_O_1A" from version 1.</t>
  </si>
  <si>
    <t>Added "BWK_HWB_O_1" constraint and "INV_ROX_1_or_INV_ROX_2_O_1" constraint to the list of manual constraints.</t>
  </si>
  <si>
    <t>Peter Gao</t>
  </si>
  <si>
    <t>Added ROX_T10_P_1 constraint to the list of manual constraints.</t>
  </si>
  <si>
    <t>Added ISL_LIV_1&amp;_LIV_WTK_1_W_O_1 and ROX_T10&amp;HWB_ROX_1_or_HWB_ROX_2_O_1 constraints to the list of manual constraints.</t>
  </si>
  <si>
    <t>Superseeded "ROX_T10&amp;HWB_ROX_1_or_HWB_ROX_2_O_1" constraint with "ROX_T10_O_1".</t>
  </si>
  <si>
    <t>Shiva Pillay</t>
  </si>
  <si>
    <t>Added ISL_T3_M_O_1 constraint to the list of manual constraints.</t>
  </si>
  <si>
    <t>Added "KAW_T13_S_P_3" and "EDG_KAW_1&amp;EDG_KAW_1&amp;2_O_1 constraints to the list of manual constraints.</t>
  </si>
  <si>
    <t>ROX_T10 re-rated so remove constraints: "ROX_T10_P_1, INV_ROX_1_or_INV_ROX_2_O_1, BAL_GOR_O_1, BWK_HWB_O_1, INV_T1_O_1"</t>
  </si>
  <si>
    <t>Removed KAW_T13_S_P_3 and added KAW_T13_S_TEMP_2, KAW_T13_W_TEMP_2, KAW_T13_S_O_1, KAW_T12_S_O_1, EDG_KAW_1&amp;EDG_KAW_2_W_O_1 and KAW_T13&amp;EDG_KAW_1&amp;2_O_1 constraints to the list of manual constraints.</t>
  </si>
  <si>
    <t>Added BPE_T1_or_BPE_T2_or_BPE_T3_S_O_1 constraint to the list of manual constraints.</t>
  </si>
  <si>
    <t>Prateik Soni</t>
  </si>
  <si>
    <t>Added RDF_TX_ECE_TEMP_1 constraint to the list of manual constraints.</t>
  </si>
  <si>
    <t>Removed KAW_T12_S_O_1</t>
  </si>
  <si>
    <t>Removed KAW_T13_S_O_1</t>
  </si>
  <si>
    <t>Removed KAW_T13&amp;EDG_227_254_274_M_O_1</t>
  </si>
  <si>
    <t>Removed KAW_T13&amp;EDG_227_254_274_M_O_2</t>
  </si>
  <si>
    <t>Removed EDG_KAW_1&amp;EDG_KAW_2_S_O_1</t>
  </si>
  <si>
    <t>Removed EDG_KAW_1&amp;EDG_KAW_2_W_O_1</t>
  </si>
  <si>
    <t>Removed EDG_KAW_1_W_O_1</t>
  </si>
  <si>
    <t>Added KAW_T13_KAW_MAT_TRIP_ENABLED_S_P_1</t>
  </si>
  <si>
    <t>Added KAW_T13_KAW_MAT_TRIP_ENABLED_M_P_1</t>
  </si>
  <si>
    <t>Added KAW_T13_KAW_MAT_TRIP_ENABLED_W_P_1</t>
  </si>
  <si>
    <t>Added KAW_T13_KAW_T12_T13_OVERLOAD_PROT_DISABLED_S_P_1</t>
  </si>
  <si>
    <t>Added KAW_T13_KAW_T12_T13_OVERLOAD_PROT_DISABLED_M_P_1</t>
  </si>
  <si>
    <t>Added KAW_T13_KAW_T12_T13_OVERLOAD_PROT_DISABLED_W_P_1</t>
  </si>
  <si>
    <t xml:space="preserve">Added HWB_T4_O_1, HWB_T4_O_2 to &amp; superseded ROX_T10_O_1 with ROX_T10_O_1A on the list of manual constraints. </t>
  </si>
  <si>
    <t>Removed STK_UTK_1_S_P, STK_UTK_1_W_P, STK_UTK_1_M_P_1, MOT_STK_2_S_O, MOT_STK_2_W_O, MOT_STK_2_M_O_1 as circuit STK_UTK1.1 is now Dog conductor</t>
  </si>
  <si>
    <t>Added ISL_T6_S_O_1 and ISL_T3_or_ISL_T7_S_O_1 manual constraint.</t>
  </si>
  <si>
    <t>Carlo Jaminola</t>
  </si>
  <si>
    <t>Add MOT_T5_O_1 manual constraint.</t>
  </si>
  <si>
    <t>Sophia Ting</t>
  </si>
  <si>
    <t>Added ROX_T10_O_2 manual constraint</t>
  </si>
  <si>
    <t>Asher Habib</t>
  </si>
  <si>
    <t>Added MNI_MKE_SFD1.1 and Yes for SFT monitoring</t>
  </si>
  <si>
    <t>Added MNI_MKE_SFD1.2 and Yes for SFT monitoring</t>
  </si>
  <si>
    <t>Added MNI_MKE_SFD1.3 and No for SFT monitoring</t>
  </si>
  <si>
    <t>Remove RDF_TX_ECE_TEMP_1 from the manual contraints.</t>
  </si>
  <si>
    <t xml:space="preserve">Ravisha </t>
  </si>
  <si>
    <t>Superseeded RDF_T3_M_O_1, with RDF_T3_M_O_1A</t>
  </si>
  <si>
    <t>Superseeded RDF_T3_S_O_1, with RDF_T3_S_O_1A</t>
  </si>
  <si>
    <t>Superseeded RDF_T3_W_O_1, with RDF_T3_W_O_1A</t>
  </si>
  <si>
    <t>Superseeded RDF_T4_M_O_1, with RDF_T4_M_O_1A</t>
  </si>
  <si>
    <t>Superseeded RDF_T4_S_O_1, with RDF_T4_S_O_1A</t>
  </si>
  <si>
    <t>Superseeded RDF_T4_W_O_1, with RDF_T4_W_O_1A</t>
  </si>
  <si>
    <t>Removed HWB_T4_O_1</t>
  </si>
  <si>
    <t>Removed HWB_T4_O_2</t>
  </si>
  <si>
    <t>Removed ROX_T10_O_1A</t>
  </si>
  <si>
    <t>Removed ROX_T10_O_2</t>
  </si>
  <si>
    <t>Put in alphabetic order add COL_OTI stability &amp; update Southland constraints</t>
  </si>
  <si>
    <t>Removed COB_MOT_2_S_O</t>
  </si>
  <si>
    <t>Achary</t>
  </si>
  <si>
    <t>Removed  COB_MOT_2_W_O</t>
  </si>
  <si>
    <t>Removed COB_MOT_2_M_O_1</t>
  </si>
  <si>
    <t>Removed MOT_STK_2&amp;MOT_T6_S_O_1</t>
  </si>
  <si>
    <t>Removed MOT_STK_2&amp;MOT_T6_W_O_1</t>
  </si>
  <si>
    <t>Removed MOT_STK_2&amp;MOT_T6_M_O_1</t>
  </si>
  <si>
    <t>Added ISL_T3_W_O_1 manual constraint</t>
  </si>
  <si>
    <t>Added DOB_T11.T11 =n to GZ12</t>
  </si>
  <si>
    <t>Aaron R</t>
  </si>
  <si>
    <t>Added DOB_T11.M11 =n to GZ12</t>
  </si>
  <si>
    <t>Added DOB_T11.L11 =n to GZ12</t>
  </si>
  <si>
    <t>Added DOB_T11.M12 =n to GZ12</t>
  </si>
  <si>
    <t>Added DOB_T11.L12 =n to GZ12</t>
  </si>
  <si>
    <t>Added HWB_T4.M4 =y to GZ14</t>
  </si>
  <si>
    <t>Added HWB_T4.L4 =n to GZ14</t>
  </si>
  <si>
    <t>Added INV_T1.M1 = y to GZ14</t>
  </si>
  <si>
    <t>Added INV_T1.L1 =n to GZ14</t>
  </si>
  <si>
    <t>Added ROX_T10.M10 =y to GZ14</t>
  </si>
  <si>
    <t>Added ROX_T10.L10 =n to GZ14</t>
  </si>
  <si>
    <t>Added BRY_T7.T7 =n to GZ11</t>
  </si>
  <si>
    <t>Added BRY_T7.M7 =n to GZ11</t>
  </si>
  <si>
    <t>Added BRY_T7.L7 =n to GZ11</t>
  </si>
  <si>
    <t>Added STK_T3.M3 =y to GZ9</t>
  </si>
  <si>
    <t>Added STK_T3.L3 =n to GZ9</t>
  </si>
  <si>
    <t>Removed WKM_PPI_WRK.1 =y from GZ4</t>
  </si>
  <si>
    <t>Removed WKM_PPI_WRK.2 =y from GZ4</t>
  </si>
  <si>
    <t>Removed WKM_PPI_WRK.3 =n from GZ4</t>
  </si>
  <si>
    <t>Added THI_WKM1 =y to GZ4</t>
  </si>
  <si>
    <t>Added THI_WRK1 =y to GZ4</t>
  </si>
  <si>
    <t>Added PPI_THI1 =n to GZ4</t>
  </si>
  <si>
    <t>Added PAK_WKM1 to GZ2</t>
  </si>
  <si>
    <t>Added PAK_WKM1.1 =y to GZ2</t>
  </si>
  <si>
    <t>Added PAK_WKM1.2 =y to GZ2</t>
  </si>
  <si>
    <t>Added PAK_WKM2 to GZ2</t>
  </si>
  <si>
    <t>Added PAK_WKM2.1 =y to GZ2</t>
  </si>
  <si>
    <t>Added PAK_WKM2.2 =y to GZ2</t>
  </si>
  <si>
    <t>Removed OKI_NAP_WRK2 from GZ4</t>
  </si>
  <si>
    <t>Removed OKI_NAP_WRK2.1 =y from GZ4</t>
  </si>
  <si>
    <t>Removed OKI_NAP_WRK2.2 =y from GZ4</t>
  </si>
  <si>
    <t>Removed OKI_NAP_WRK2.3 =n from GZ4</t>
  </si>
  <si>
    <t>Added NAP_OKI2 =y to GZ4</t>
  </si>
  <si>
    <t>Removed HAM_WHU1 =n from GZ3</t>
  </si>
  <si>
    <t>Removed HAM_WHU2 =n from GZ3</t>
  </si>
  <si>
    <t>Added HAM_PAO_WHU1 to GZ3</t>
  </si>
  <si>
    <t>Added HAM_PAO_WHU1.1 =n to GZ3</t>
  </si>
  <si>
    <t>Added HAM_PAO_WHU1.2 =n to GZ3</t>
  </si>
  <si>
    <t>Added HAM_PAO_WHU1.3 =n to GZ3</t>
  </si>
  <si>
    <t>Added HAM_PAO_WHU2 to GZ3</t>
  </si>
  <si>
    <t>Added HAM_PAO_WHU2.1 =n to GZ3</t>
  </si>
  <si>
    <t>Added HAM_PAO_WHU2.2 =n to GZ3</t>
  </si>
  <si>
    <t>Added HAM_PAO_WHU2.3 =n to GZ3</t>
  </si>
  <si>
    <t>Removed MNI_SFD1 =y from GZ6</t>
  </si>
  <si>
    <t>Added MNI_MKE_SFD1 to GZ6</t>
  </si>
  <si>
    <t>Added MNI_MKE_SFD1.1 =y to GZ6</t>
  </si>
  <si>
    <t>Added MNI_MKE_SFD1.2 =y to GZ6</t>
  </si>
  <si>
    <t>Added MNI_MKE_SFD1.3 =n to GZ6</t>
  </si>
  <si>
    <t>Removed HAM_HAT1 =y from GZ3</t>
  </si>
  <si>
    <t>Removed HAM_HAT2 =y from GZ3</t>
  </si>
  <si>
    <t>Removed HAT_OHW1 =y from GZ3</t>
  </si>
  <si>
    <t>Removed HAT_OHW2 =y from GZ3</t>
  </si>
  <si>
    <t>Removed HAT_WKM1 =y from GZ3</t>
  </si>
  <si>
    <t>Removed HAT_WKM2 =y from GZ3</t>
  </si>
  <si>
    <t>Added HWB_WPIA =y to GZ14</t>
  </si>
  <si>
    <t>Added HWB_WPIB =y to GZ14</t>
  </si>
  <si>
    <t>Added HWB_WPIC =y to GZ14</t>
  </si>
  <si>
    <t>Added ALB_WRD1 =n to GZ1</t>
  </si>
  <si>
    <t>Added ALB_WRD2 =n to GZ1</t>
  </si>
  <si>
    <t>Added ALB_WRD3 =n to GZ1</t>
  </si>
  <si>
    <t>Added ALB_WRD4 =n to GZ1</t>
  </si>
  <si>
    <t>Added WRD.T1.T1 =n to GZ1</t>
  </si>
  <si>
    <t>Added WRD.T2.T2 =n to GZ1</t>
  </si>
  <si>
    <t>Added WRD.T3.T3 =n to GZ1</t>
  </si>
  <si>
    <t>Added WRD.T7.T7 =n to GZ1</t>
  </si>
  <si>
    <t xml:space="preserve">Added KIN_TRK_SPLIT_W_TEMP_1 on the list of manual constraints. </t>
  </si>
  <si>
    <t>Added BPE.T1.M1 =y to GZ7</t>
  </si>
  <si>
    <t>Added BPE.T1.L1 =n to GZ7</t>
  </si>
  <si>
    <t>Added BPE.T1.M2 =y to GZ7</t>
  </si>
  <si>
    <t>Added BPE.T1.L2 =n to GZ7</t>
  </si>
  <si>
    <t>Added BPE.T1.M3 =y to GZ7</t>
  </si>
  <si>
    <t>Added BPE.T1.L3 =n to GZ7</t>
  </si>
  <si>
    <t>Added ISL.T7.M7 =n to GZ10</t>
  </si>
  <si>
    <t>Added ISL.T7.L7 =n to GZ10</t>
  </si>
  <si>
    <t>Added PEN_STC1A =n to GZ2</t>
  </si>
  <si>
    <t>Added PEN_STC1B =n to GZ2</t>
  </si>
  <si>
    <t>Added WTK.T23.M23 =n to GZ13</t>
  </si>
  <si>
    <t>Added WTK.T23.L23 =n to GZ13</t>
  </si>
  <si>
    <t>Added WTK.T24.M24 =n to GZ13</t>
  </si>
  <si>
    <t>Added WTK.T24.L24 =n to GZ13</t>
  </si>
  <si>
    <t>Added HWB.T1.M1 =n to GZ14</t>
  </si>
  <si>
    <t>Added HWB.T1.L1 =n to GZ14</t>
  </si>
  <si>
    <t>Added HWB.T2.M2 =n to GZ14</t>
  </si>
  <si>
    <t>Added HWB.T2.L2 =n to GZ14</t>
  </si>
  <si>
    <t>Removed HOR_ISL1 =y from GZ12</t>
  </si>
  <si>
    <t>Removed HOR_ISL2 =y from GZ12</t>
  </si>
  <si>
    <t>Added HOR_KBY_ISL1 to GZ12</t>
  </si>
  <si>
    <t>Added HOR_KBY_ISL1.1 =y to GZ12</t>
  </si>
  <si>
    <t>Added HOR_KBY_ISL1.2 =y to GZ12</t>
  </si>
  <si>
    <t>Added HOR_KBY_ISL1.3 =n to GZ12</t>
  </si>
  <si>
    <t>Added HOR_KBY_ISL2 to GZ12</t>
  </si>
  <si>
    <t>Added HOR_KBY_ISL2.1 =y to GZ12</t>
  </si>
  <si>
    <t>Added HOR_KBY_ISL2.2 =y to GZ12</t>
  </si>
  <si>
    <t>Added HOR_KBY_ISL2.3 =n to GZ12</t>
  </si>
  <si>
    <t>Added KBY.T1.T1 =n to GZ12</t>
  </si>
  <si>
    <t>Added KBY.T2.T2 =n to GZ12</t>
  </si>
  <si>
    <t>Added EDG.T4.M4 =y to GZ4</t>
  </si>
  <si>
    <t>Added EDG.T4.L4 =n to GZ4</t>
  </si>
  <si>
    <t>Added EDG.T5.M5 =y to GZ4</t>
  </si>
  <si>
    <t>Added EDG.T5.L5 =n to GZ4</t>
  </si>
  <si>
    <t>Added GIS.T2.M2 =n to GZ5</t>
  </si>
  <si>
    <t>Added GIS.T2.L2 =n to GZ5</t>
  </si>
  <si>
    <t>Added GIS.T4.M4 =n to GZ5</t>
  </si>
  <si>
    <t>Added GIS.T4.L4 =n to GZ5</t>
  </si>
  <si>
    <t>Added SWN.T2.T2 =n to GZ1</t>
  </si>
  <si>
    <t>Removed KKA T1 from GZ1</t>
  </si>
  <si>
    <t>Relocated MTR T1 from GZ1 to GZ7</t>
  </si>
  <si>
    <t>Added HLY_OTA2.1 to GZ2</t>
  </si>
  <si>
    <t>Added HLY_OTA2.2 to GZ2</t>
  </si>
  <si>
    <t>Added LST_PEN1 to GZ2</t>
  </si>
  <si>
    <t>Added LST_PEN2 to GZ2</t>
  </si>
  <si>
    <t>Added LST_ROS1.1 to GZ2</t>
  </si>
  <si>
    <t>Added LST_ROS1.2 to GZ2</t>
  </si>
  <si>
    <t>Removed OTA_PAK from GZ2</t>
  </si>
  <si>
    <t>Removed OTA_PAK2 from GZ2</t>
  </si>
  <si>
    <t>Added OTA_PAK3 to GZ2</t>
  </si>
  <si>
    <t>Added OTA_PAK4 to GZ2</t>
  </si>
  <si>
    <t>Removed PAK_PEN from GZ2</t>
  </si>
  <si>
    <t>Relocated BOB T2 from GZ3 to GZ2</t>
  </si>
  <si>
    <t>Relocated BOB T3 from GZ3 to GZ2</t>
  </si>
  <si>
    <t>Relocated HLY T1 from GZ2 to GZ3</t>
  </si>
  <si>
    <t>Relocated HLY T2 from GZ2 to GZ3</t>
  </si>
  <si>
    <t>Relocated HLY T3 from GZ2 to GZ3</t>
  </si>
  <si>
    <t>Relocated HLY T4 from GZ2 to GZ3</t>
  </si>
  <si>
    <t>Relocated HLY T5 from GZ2 to GZ3</t>
  </si>
  <si>
    <t>Relocated HLY T6 from GZ2 to GZ3</t>
  </si>
  <si>
    <t>Relocated HLY T21 from GZ2 to GZ3</t>
  </si>
  <si>
    <t>Relocated HLY T22 from GZ2 to GZ3</t>
  </si>
  <si>
    <t>Relocated HLY T500 from GZ2 to GZ3</t>
  </si>
  <si>
    <t>Relocated HLY T600 from GZ2 to GZ3</t>
  </si>
  <si>
    <t>Added PAK T1 to GZ2</t>
  </si>
  <si>
    <t>Added PAK T2 to GZ2</t>
  </si>
  <si>
    <t>Added PAK T3 to GZ2</t>
  </si>
  <si>
    <t>Removed PAK T5 from GZ2</t>
  </si>
  <si>
    <t>Removed PAK T6 from GZ2</t>
  </si>
  <si>
    <t>Added PEN T5 to GZ2</t>
  </si>
  <si>
    <t>Added PEN T7 to GZ2</t>
  </si>
  <si>
    <t>Added ARI_ONG.1 to GZ3</t>
  </si>
  <si>
    <t>Added ARI_ONG.2 to GZ3</t>
  </si>
  <si>
    <t>Added ARI_ONG.3 to GZ3</t>
  </si>
  <si>
    <t>Removed EDG_KAW2 from GZ4</t>
  </si>
  <si>
    <t>Removed KAW_MAT2 from GZ4</t>
  </si>
  <si>
    <t>Added EDG_MAT2 to GZ4</t>
  </si>
  <si>
    <t>Added KAW_ONU1 to GZ4</t>
  </si>
  <si>
    <t>Added KAW_ONU2 to GZ4</t>
  </si>
  <si>
    <t>Added KAW_ONU3 to GZ4</t>
  </si>
  <si>
    <t>Added KAW_ONU4 to GZ4</t>
  </si>
  <si>
    <t>Added KIN_TRK1.1 to GZ4</t>
  </si>
  <si>
    <t>Added KIN_TRK1.2 to GZ4</t>
  </si>
  <si>
    <t>Added KIN_TRK2.1 to GZ4</t>
  </si>
  <si>
    <t>Added KIN_TRK2.2 to GZ4</t>
  </si>
  <si>
    <t>Added NAP_NTM1 to GZ4</t>
  </si>
  <si>
    <t>Removed OKI_WRK3 from GZ4</t>
  </si>
  <si>
    <t>Added WKM_TIE1 to GZ4</t>
  </si>
  <si>
    <t>Added WKM_TIE2 to GZ4</t>
  </si>
  <si>
    <t>Relocated KIN_T1A from GZ4 to GZ3</t>
  </si>
  <si>
    <t>Relocated KIN_T2 from GZ4 to GZ3</t>
  </si>
  <si>
    <t>Relocated KIN_T3A from GZ4 to GZ3</t>
  </si>
  <si>
    <t>Relocated KIN_T3B from GZ4 to GZ3</t>
  </si>
  <si>
    <t>Relocated KIN_T4 from GZ4 to GZ3</t>
  </si>
  <si>
    <t>Relocated KIN_M5 from GZ4 to GZ3</t>
  </si>
  <si>
    <t>Relocated KIN_T5 from GZ4 to GZ3</t>
  </si>
  <si>
    <t>Relocated KIN_L5 from GZ4 to GZ3</t>
  </si>
  <si>
    <t>Relocated KPO_T1 from GZ4 to GZ3</t>
  </si>
  <si>
    <t>Relocated KPO_T2 from GZ4 to GZ3</t>
  </si>
  <si>
    <t>Relocated KPO_T3 from GZ4 to GZ3</t>
  </si>
  <si>
    <t>Relocated ONG_T1 from GZ6 to GZ3</t>
  </si>
  <si>
    <t>Added TRC T1 to GZ3</t>
  </si>
  <si>
    <t>Added TRC M1 to GZ3</t>
  </si>
  <si>
    <t>Added TRC L1 to GZ3</t>
  </si>
  <si>
    <t>Added TRC T2 to GZ3</t>
  </si>
  <si>
    <t>Added TRC M2 to GZ3</t>
  </si>
  <si>
    <t>Added TRC L2 to GZ3</t>
  </si>
  <si>
    <t>Removed KAW T5 from GZ4</t>
  </si>
  <si>
    <t>Added KMO T2 to GZ4</t>
  </si>
  <si>
    <t>Added KMO T4 to GZ4</t>
  </si>
  <si>
    <t>Added NTM T1 to GZ4</t>
  </si>
  <si>
    <t>Added NTM T2 to GZ4</t>
  </si>
  <si>
    <t>Added THI T1 to GZ4</t>
  </si>
  <si>
    <t>Added THI T2 to GZ4</t>
  </si>
  <si>
    <t>Relocated BRK T1 from GZ7 to GZ6</t>
  </si>
  <si>
    <t>Relocated RPO T5 from GZ5 to GZ7</t>
  </si>
  <si>
    <t>Relocated RPO T6 from GZ5 to GZ7</t>
  </si>
  <si>
    <t>Relocated TMN T5 from GZ5 to GZ7</t>
  </si>
  <si>
    <t>Relocated TMN T8 from GZ5 to GZ7</t>
  </si>
  <si>
    <t>Relocated TNG T11from GZ5 to GZ7</t>
  </si>
  <si>
    <t>Relocated TNG T12 from GZ5 to GZ7</t>
  </si>
  <si>
    <t>Relocated TNG T2 from GZ5 to GZ7</t>
  </si>
  <si>
    <t>Relocated TNG T3 from GZ5 to GZ7</t>
  </si>
  <si>
    <t>Added MKE T1 to GZ6</t>
  </si>
  <si>
    <t>Added MKE T2 to GZ6</t>
  </si>
  <si>
    <t>Relocated NPK T1 from GZ6 to GZ7</t>
  </si>
  <si>
    <t>Removed NPL T3 from GZ6</t>
  </si>
  <si>
    <t>Relocated OKN T1 from GZ6 to GZ7</t>
  </si>
  <si>
    <t>Relocated TKU T1 from GZ6 to GZ7</t>
  </si>
  <si>
    <t>Relocated TKU T2 from GZ6 to GZ7</t>
  </si>
  <si>
    <t>Relocated TKU T3 from GZ6 to GZ7</t>
  </si>
  <si>
    <t>Relocated TKU T4 from GZ6 to GZ7</t>
  </si>
  <si>
    <t>Relocated TKU T21 from GZ6 to GZ7</t>
  </si>
  <si>
    <t>Relocated TKU T22 from GZ6 to GZ7</t>
  </si>
  <si>
    <t>Added BPE_WGN1.1 to GZ7</t>
  </si>
  <si>
    <t>Added BPE_WGN1.2 to GZ7</t>
  </si>
  <si>
    <t>Added BPE_WGN2.1 to GZ7</t>
  </si>
  <si>
    <t>Added BPE_WGN2.2 to GZ7</t>
  </si>
  <si>
    <t>Added BPE_WIL1.1 to GZ7</t>
  </si>
  <si>
    <t>Added BPE_WIL1.2 to GZ7</t>
  </si>
  <si>
    <t>Added OKN_ONG1.1 to GZ7</t>
  </si>
  <si>
    <t>Added OKN_ONG1.2 to GZ7</t>
  </si>
  <si>
    <t>Added OKN_ONG1.3 to GZ7</t>
  </si>
  <si>
    <t>Relocated LTN T2 from GZ8 to GZ7</t>
  </si>
  <si>
    <t>Relocated LTN T3 from GZ8 to GZ7</t>
  </si>
  <si>
    <t>Relocated MHO T1 from GZ8 to GZ7</t>
  </si>
  <si>
    <t>Relocated MHO T3 from GZ8 to GZ7</t>
  </si>
  <si>
    <t>Relocated MHO T4 from GZ8 to GZ7</t>
  </si>
  <si>
    <t>Relocated PNI T1 from GZ7 to GZ8</t>
  </si>
  <si>
    <t>Relocated PNI T2 from GZ7 to GZ8</t>
  </si>
  <si>
    <t>Relocated TAP T1 from GZ8 to GZ7</t>
  </si>
  <si>
    <t>Relocated TWC T1 from GZ8 to GZ7</t>
  </si>
  <si>
    <t>Relocated TWC T2 from GZ8 to GZ7</t>
  </si>
  <si>
    <t>Relocated TWF T1 from GZ8 to GZ7</t>
  </si>
  <si>
    <t>Relocated TWF T2 from GZ8 to GZ7</t>
  </si>
  <si>
    <t>Relocated WDV T1 from GZ8 to GZ7</t>
  </si>
  <si>
    <t>Relocated WDV T2 from GZ8 to GZ7</t>
  </si>
  <si>
    <t>Removed HAY M7 from GZ8</t>
  </si>
  <si>
    <t>Removed HAY L7 from GZ8</t>
  </si>
  <si>
    <t>Removed HAY M8 from GZ8</t>
  </si>
  <si>
    <t>Removed HAY L8 from GZ8</t>
  </si>
  <si>
    <t>Added HAY T24 to GZ8</t>
  </si>
  <si>
    <t>Added HAY T25 to GZ8</t>
  </si>
  <si>
    <t>Removed WIL T4 from GZ8</t>
  </si>
  <si>
    <t>Added MST_UHT1.1 to GZ8</t>
  </si>
  <si>
    <t>Added MST_UHT1.2 to GZ8</t>
  </si>
  <si>
    <t>Added MST_UHT2.1 to GZ8</t>
  </si>
  <si>
    <t>Added MST_UHT2.2 to GZ8</t>
  </si>
  <si>
    <t>Added PRM_PNI_TKR1.1 to GZ8</t>
  </si>
  <si>
    <t>Added PRM_PNI_TKR1.2 to GZ8</t>
  </si>
  <si>
    <t>Added PRM_PNI_TKR2.1 to GZ8</t>
  </si>
  <si>
    <t>Added PRM_PNI_TKR2.2 to GZ8</t>
  </si>
  <si>
    <t>Added "PEN_T10_W_O_1" constraint to the list of manual constraints.</t>
  </si>
  <si>
    <t>Added "ISL_T3_or_ISL_T7_M_O_1", "ISL_T3_or_ISL_T7_W_O_1", "ISL_T6_M_O_1" and "ISL_T6_W_O_1" constraints to the list of manual constraints. Deleted "ISL_T3_M_O_1" and "ISL_T3_W_O_1" from the list of manual constraints.</t>
  </si>
  <si>
    <t>Added RDF T3&amp;T4 permanent constraints</t>
  </si>
  <si>
    <t>Added "BPE_T1_or_BPE_T2_or_BPE_T3_S_O_1B", "BPE_T1_or_BPE_T2_or_BPE_T3_M_O_1" and "BPE_T1_or_BPE_T2_or_BPE_T3_W_O_1" constraints to the list of manual constraints. Deleted "BPE_T1_or_BPE_T2_or_BPE_T3_S_O_1" from the list of manual constraints.</t>
  </si>
  <si>
    <t xml:space="preserve">Issues with "S_O_1" constraint in ACI not communicating with MS. Had to clone "S_O_1" and name that as "S_O_1B" and push it out again for the constraint to work.  </t>
  </si>
  <si>
    <t>Added "LIV_NSY_1_or_NSY_ROX_1_DBL_CTG_O_1" constraint to the list of manual constraints</t>
  </si>
  <si>
    <t>Added KMO.T2.M2 =n to GZ5</t>
  </si>
  <si>
    <t>Converted from 2W to 3W. Modellers need to update csm to 'write constraint = no' for primary and secondary windings (as it was for the 2W transformer)</t>
  </si>
  <si>
    <t>Added KMO.T2.L2 =n to GZ5</t>
  </si>
  <si>
    <t>Added KMO.T4.M4 =n to GZ5</t>
  </si>
  <si>
    <t>Added KMO.T4.L4 =n to GZ5</t>
  </si>
  <si>
    <t>Added MDN.T5.M5 =n to GZ1</t>
  </si>
  <si>
    <t>Converted from 2W to 3W.</t>
  </si>
  <si>
    <t>Added MDN.T5.L5 =n to GZ1</t>
  </si>
  <si>
    <t>Added MDN.T6.M6 =n to GZ1</t>
  </si>
  <si>
    <t>Added MDN.T6.L6 =n to GZ1</t>
  </si>
  <si>
    <t>Removed DAR_MPE1 from GZ1</t>
  </si>
  <si>
    <t>Removed DAR_MPE2 from GZ1</t>
  </si>
  <si>
    <t>Removed DAR T1 from GZ1</t>
  </si>
  <si>
    <t>Removed MPE T1 from GZ1</t>
  </si>
  <si>
    <t>Removed MPE T2 from GZ1</t>
  </si>
  <si>
    <t>Removed MPE T3 from GZ1</t>
  </si>
  <si>
    <t>Removed MPE T4 from GZ1</t>
  </si>
  <si>
    <t>Added KAW T12=n</t>
  </si>
  <si>
    <t>Added KAW T13=n</t>
  </si>
  <si>
    <t>Added CYD_ROX_1&amp;2_ROX_IMPORT_SCHEME_ENABLED constraints to manual constraints spreadsheet</t>
  </si>
  <si>
    <t>Added "EDG_KAW_3_S_O_1" constraint to the list of manual constraints.</t>
  </si>
  <si>
    <t>Added "EDG_KAW_3_M_O_1" &amp; "EDG_KAW_3_W_O_1"constraints to the list of manual constraints.</t>
  </si>
  <si>
    <t>Added "HWA_SFD_1_or_HWA_WVY_1_WGN_WVY_1_S_O_1A", "HWA_SFD_1_or_HWA_WVY_1_WGN_WVY_1_M_O_1A" and "HWA_SFD_1_or_HWA_WVY_1_WGN_WVY_1_W_O_1A" constraints to the list of manual constraints. Removed "HWA_SFD_1_or_HWA_WVY_1_WGN_WVY_1_S_O_1", "HWA_SFD_1_or_HWA_WVY_1_WGN_WVY_1_M_O_1" and "HWA_SFD_1_or_HWA_WVY_1_WGN_WVY_1_W_O_1" from the list of manual constraints.</t>
  </si>
  <si>
    <t xml:space="preserve">Constraints existed in ACI but not in MOI Constraints Library. </t>
  </si>
  <si>
    <t>Added "NPL_T8_O_1"constraints to the list of manual constraints.</t>
  </si>
  <si>
    <t>Anna Lu</t>
  </si>
  <si>
    <t>Superseded "NPL_T8_O_1" with NPL_T8_O_1A" constraints in the list of manual constraints.</t>
  </si>
  <si>
    <t>Added "West_Coast_Split_S_O_2", "West_Coast_Split_M_O_2" &amp; "West_Coast_Split_W_O_2" constraints to the list of manual constraints.</t>
  </si>
  <si>
    <t>Added "COB_UTK_1&amp;COB_VT10_O_1" and "COB_STK_2&amp;COB_VT10_O_1" constraints to the list of manual constraints.</t>
  </si>
  <si>
    <t>Update MTI permanent constraints to account for both ccts.</t>
  </si>
  <si>
    <t>Constraint will not bind when either MTI_WHM cct is out</t>
  </si>
  <si>
    <t xml:space="preserve">Added "BOB_OTA_SPLIT_O_1" &amp; "NPL_T8_O_2" constraints to the list of manual constraints. </t>
  </si>
  <si>
    <t xml:space="preserve">Added "AVI_WTK_1_or_LIV_WTK_1_W_O_1" constraint to the list of manual constraints. </t>
  </si>
  <si>
    <t>Replace textual equation field with data fields, remove comments from name field and place in textual purpose field</t>
  </si>
  <si>
    <t>Conrad Edwards</t>
  </si>
  <si>
    <t>Reduce risk to FTR Manager, possibly assist customers</t>
  </si>
  <si>
    <t xml:space="preserve">Added "SFD_T10_O_1A" &amp; "SFD_T10_O_2A" constraints to the list of manual constraints. </t>
  </si>
  <si>
    <t>Updated UPPER_NORTH_ISLAND_STABILITY_P_1B to …C. Also changed sheet to handle 11 terms</t>
  </si>
  <si>
    <t>Remove CYD_ROX import scheme enabled constraints</t>
  </si>
  <si>
    <t>Add SFD bus outage constraint (on behalf of Kate)</t>
  </si>
  <si>
    <t>Added "NPL_T8_M_O_3" constraint to the list of manual constraints</t>
  </si>
  <si>
    <t>Bharti Patel</t>
  </si>
  <si>
    <t>Added "WELLINGTON_STABILITY_P_1B" to the list of manual constraints</t>
  </si>
  <si>
    <t>Update to branches</t>
  </si>
  <si>
    <t>Added COL and TKA Market node constraints</t>
  </si>
  <si>
    <t>Grant Tuffery</t>
  </si>
  <si>
    <t>New</t>
  </si>
  <si>
    <t>Added KUM and PTA Market Node constraints</t>
  </si>
  <si>
    <t>WELLINGTON_STABILITY_MGM_MST_1_or_MGM_WDV_1_O_1B updated and MTI 80 sec constraints removed</t>
  </si>
  <si>
    <t>Added MHO Market Node constraint</t>
  </si>
  <si>
    <t>Ravisha Wijesinghe</t>
  </si>
  <si>
    <t>Added HAM-KPO circuit outage constraints</t>
  </si>
  <si>
    <t>Added WPI into BWK market node constraint</t>
  </si>
  <si>
    <t>Piyaranga Gammanpila</t>
  </si>
  <si>
    <t>Added WPI into HWB market node constraint</t>
  </si>
  <si>
    <t>Modified BPE_MHO1, BPE_MHO2, MHO_T3, MHO_T4 = Yes for SFT Monitoring</t>
  </si>
  <si>
    <t>Branches require monitoring.</t>
  </si>
  <si>
    <t>Added KPI market node constraint. Added ARI_HAM1 &amp; 2 brach constraints</t>
  </si>
  <si>
    <t>Removed UPPER_NORTH_ISLAND_STABILITY_P_1C</t>
  </si>
  <si>
    <t>Thermal retirements</t>
  </si>
  <si>
    <t>Added UPPER_NORTH_ISLAND_STABILITY_P_1D</t>
  </si>
  <si>
    <t>Updated EDG_KAW_3 outages to include KAW_OHK_1</t>
  </si>
  <si>
    <t>EDG_OWH name change and removed old ones</t>
  </si>
  <si>
    <t xml:space="preserve">Change branch constraint names to ARI_HAM_1_Branch_W_O_1, ARI_HAM_2_Branch_W_O_1, ARI_HAM_1_Branch_M_O_1, ARI_HAM_2_Branch_M_O_1, ARI_HAM_1_Branch_S_O_1, ARI_HAM_2_Branch_S_O_1 </t>
  </si>
  <si>
    <t>ARI_HAM branch constraint name changed and reworded in include ARI CB 48 'Closed' or 'Open' scenarios.</t>
  </si>
  <si>
    <t>Added NPL_SFD_1_M_O_2 and NPL_SFD_2_M_O_2</t>
  </si>
  <si>
    <t>Gavin Austin</t>
  </si>
  <si>
    <t>Added NPL_SFD_1_W_O_1</t>
  </si>
  <si>
    <t>New constraint to use 1 hour rating of SFD T10 transformer</t>
  </si>
  <si>
    <t>COL MN constraint RHS updated after consultation with TrustPower</t>
  </si>
  <si>
    <t>Lowered to ensure less cost of constraint.</t>
  </si>
  <si>
    <t>New constraint created for SFD_T10 outage</t>
  </si>
  <si>
    <t>Minura Vithanage</t>
  </si>
  <si>
    <t>SFD_T10 outage</t>
  </si>
  <si>
    <t>New manual permenant constraint NSY_ROX_1_ROX_Export_Scheme_Enabled_W_P created</t>
  </si>
  <si>
    <t xml:space="preserve">Manual constraint created to manage ROX Export Scheme. SFT constraint doesn't get published until 100%. </t>
  </si>
  <si>
    <t>Remove   KAW_T13_KAW_MAT_TRIP_ENABLED... constraints</t>
  </si>
  <si>
    <t>SPS scheme is modelled</t>
  </si>
  <si>
    <t>Added existing HOR_KBY_ISL_1_W_O constraint to this spreadsheet</t>
  </si>
  <si>
    <t>Andrew Vareed</t>
  </si>
  <si>
    <t>Manual constraint had been created in July 2015 but had not been updated in this register.</t>
  </si>
  <si>
    <t>New manual outage constraint: HOR_KBY_ISL_2_W_O</t>
  </si>
  <si>
    <t>SFT constraint monitoring enabled for GYM KUM cct during a HOR ISL 2 outage - this manual constraint is only required as backup. Cloned cct 1 constraint which was already available.</t>
  </si>
  <si>
    <t>Update MKE1101 MKE1 MW_Min to RHS of 45 MW</t>
  </si>
  <si>
    <t>Angela Houston</t>
  </si>
  <si>
    <t>Request from Nova for minimum of 45 MW (one unit)</t>
  </si>
  <si>
    <t>New Branch constraints for BPE_WDV_1 and 2</t>
  </si>
  <si>
    <t>Restrict generation at Te Apiti to ensure Te Apiti generation will not  runback for overloading of Bunnythorpe-Woodville -2 circuit steady state when concurrent outages on Bunnythorpe-Woodville-1/2 circuit and Mangamaire split is between Woodville to Masterton.</t>
  </si>
  <si>
    <t>Moved the "Branches excluded for SFT Monitoring" s/s to SO Circuit &amp; Transformer Rating s/s</t>
  </si>
  <si>
    <t>To have it in one place for ease of updating</t>
  </si>
  <si>
    <t>COB market node constraint added</t>
  </si>
  <si>
    <t>Use COB for voltage support in some outage scenarios</t>
  </si>
  <si>
    <t>New RDF permanent constraint added. Notes added to existing RDF permanent constraints with respect when these will be made ineffective.</t>
  </si>
  <si>
    <t>Jaleel Mesbah</t>
  </si>
  <si>
    <t>New Grid Owner offer on the ratings of the RDF ICTs.</t>
  </si>
  <si>
    <t xml:space="preserve">ISL_T6 constraints updated </t>
  </si>
  <si>
    <t>Manual constraints had been created in May 2016 but had not been updated in this register.</t>
  </si>
  <si>
    <t>Old RDF permanent constraints removed. 
Removed erroneous NPL_SFD_1_W_O_1.
Updated workbook closing macro to get rid of error.</t>
  </si>
  <si>
    <t>New Grid Owner offer on the ratings of the RDF ICTs.
General housekeeping.</t>
  </si>
  <si>
    <t>KAW_T12_T_1 added.</t>
  </si>
  <si>
    <t>Change in rating of KAW_T12</t>
  </si>
  <si>
    <t>New KAW T12 outage constraints (KAW_T12_W_O_1 and KAW_T12_O_2) added.</t>
  </si>
  <si>
    <t xml:space="preserve">Required to manage the de-rating of KAW T12/T13 (60/80 respectively) due to gassing/insulation issues. </t>
  </si>
  <si>
    <t>NPL_T8_O_2 and SFD_T10_O_2A removed.</t>
  </si>
  <si>
    <t>Increase in rating of the HWA-SFD-1 circuit as part of the HWA Bus Rebuild Project makes these constraints obsolete.</t>
  </si>
  <si>
    <r>
      <rPr>
        <b/>
        <sz val="10"/>
        <rFont val="Tahoma"/>
        <family val="2"/>
      </rPr>
      <t>Added:</t>
    </r>
    <r>
      <rPr>
        <sz val="10"/>
        <rFont val="Tahoma"/>
        <family val="2"/>
      </rPr>
      <t xml:space="preserve">
BPE_T1_or_BPE_T2_or_BPE_T3_S_O_1
NPL_T8_W_O_3
</t>
    </r>
    <r>
      <rPr>
        <b/>
        <sz val="10"/>
        <rFont val="Tahoma"/>
        <family val="2"/>
      </rPr>
      <t>Removed:</t>
    </r>
    <r>
      <rPr>
        <sz val="10"/>
        <rFont val="Tahoma"/>
        <family val="2"/>
      </rPr>
      <t xml:space="preserve">
KAW_T13_KAW_T12_T13_OVERLOAD_PROT_DISABLED_S_P_1
KAW_T13_KAW_T12_T13_OVERLOAD_PROT_DISABLED_W_P_1
KAW_T13_KAW_T12_T13_OVERLOAD_PROT_DISABLED_M_P_1
LIV_NSY_1_or_NSY_ROX_1_DBL_CTG_O_1
HOR_ISL_1or2_&amp;_DOB_RFN_IGH_1_O
ISL_LIV&amp;AVI_BEN_1&amp;2_STABILITY_O_1
ATI_OHK_1_O_1
ASB_OPI_1_STABILITY_O_1
ASB_ISL_1&amp;ASB_OPI_2_STABILITY_O_1A
MAN_BLACKSTART_TEST_STABILITY_O_1
HWB_ROX_2&amp;HWB_T4_STABILITY_O_1
ATI_OHK_1_STABILITY_O_1
PEN_T10_W_O_1
KAW_T12_O_2
KAW_T12_W_O_1
KAW_T12_T_1
KAW_T13&amp;EDG_KAW_1&amp;2_O_1
COB_STK_2&amp;COB_VT10_O_1
COB_UTK_1&amp;COB_VT10_O_1
OHK_WRK_1&amp;KIN_TRK_SPLIT_STABILITY_O_1
OHK_WRK_1_O_1_z
NSY_ROX_1_ROX_Export_Scheme_Enabled_W_P
MOT_T5_O_1</t>
    </r>
  </si>
  <si>
    <t>General review and cleanup of ACI database.</t>
  </si>
  <si>
    <r>
      <rPr>
        <b/>
        <sz val="10"/>
        <rFont val="Tahoma"/>
        <family val="2"/>
      </rPr>
      <t>Removed:</t>
    </r>
    <r>
      <rPr>
        <sz val="10"/>
        <rFont val="Tahoma"/>
        <family val="2"/>
      </rPr>
      <t xml:space="preserve">
NPL_SFD_1_M_O_2
NPL_SFD_2_M_O_2
BPE_T1_or_BPE_T2_or_BPE_T3_S_O_1B
BPE_T1_or_BPE_T2_or_BPE_T3_S_O_1
BPE_T1_or_BPE_T2_or_BPE_T3_M_O_1
BPE_T1_or_BPE_T2_or_BPE_T3_W_O_1
HWA_SFD_1_or_HWA_WVY_1_or_WGN_WVY_1_S_O_1A
HWA_SFD_1_or_HWA_WVY_1_or_WGN_WVY_1_M_O_1A
HWA_SFD_1_or_HWA_WVY_1_or_WGN_WVY_1_W_O_1A
ISL_T6_S_O_1A
ISL_T6_M_O_1A
ISL_T6_W_O_1A
ISL_T3_or_ISL_T7_S_O_1
ISL_T3_or_ISL_T7_M_O_1
ISL_T3_or_ISL_T7_W_O_1
NPL_T8_M_O_3
NPL_T8_W_O_3
NPL_T8_O_1A
SFD_BUS_SPLIT_S_O_1
SFD_T10_O_1A
SFD_T10_S_O_3
SFD_T10_M_O_3
SFD_T10_W_O_3</t>
    </r>
  </si>
  <si>
    <t>SFT has been enabled for contingencies of interconnecting transformers at NPL, SFD, BPE and ISL. All interconnecting transformer ratings have been updated to the 1-hour offload rating. Change came into effect on Dec 2016.</t>
  </si>
  <si>
    <r>
      <rPr>
        <b/>
        <sz val="10"/>
        <rFont val="Tahoma"/>
        <family val="2"/>
      </rPr>
      <t>Added:</t>
    </r>
    <r>
      <rPr>
        <sz val="10"/>
        <rFont val="Tahoma"/>
        <family val="2"/>
      </rPr>
      <t xml:space="preserve">
BPE_T1_or_BPE_T2_or_BPE_T3_S_O_1C
BPE_T1_or_BPE_T2_or_BPE_T3_M_O_1A
BPE_T1_or_BPE_T2_or_BPE_T3_W_O_1A
HWA_SFD_1_or_HWA_WVY_1_or_WGN_WVY_1_S_O_1B
HWA_SFD_1_or_HWA_WVY_1_or_WGN_WVY_1_M_O_1B
HWA_SFD_1_or_HWA_WVY_1_or_WGN_WVY_1_W_O_1B
ISL_T6_S_O_1B
ISL_T6_M_O_1B
ISL_T6_W_O_1B
ISL_T3_or_ISL_T7_S_O_1A
ISL_T3_or_ISL_T7_M_O_1A
ISL_T3_or_ISL_T7_W_O_1A
NPL_T8_O_1B
NPL_T8_M_O_3A
NPL_T8_W_O_3A
SFD_BUS_SPLIT_S_O_1A
SFD_BUS_SPLIT_M_O_1A
SFD_T10_O_1B
SFD_T10_S_O_3A
SFD_T10_M_O_3A
SFD_T10_W_O_3A</t>
    </r>
  </si>
  <si>
    <t>Manual constraints for the contingencies of NPL, SFD, BPE and ISL interconnecting transformers re-instated due to Market System issues with respect to SFT constraints.</t>
  </si>
  <si>
    <r>
      <rPr>
        <b/>
        <sz val="10"/>
        <rFont val="Tahoma"/>
        <family val="2"/>
      </rPr>
      <t>Removed:</t>
    </r>
    <r>
      <rPr>
        <sz val="10"/>
        <rFont val="Tahoma"/>
        <family val="2"/>
      </rPr>
      <t xml:space="preserve">
ISL_T3_or_ISL_T7_S_O_1A
ISL_T3_or_ISL_T7_M_O_1A
ISL_T3_or_ISL_T7_W_O_1A
</t>
    </r>
    <r>
      <rPr>
        <b/>
        <sz val="10"/>
        <rFont val="Tahoma"/>
        <family val="2"/>
      </rPr>
      <t>Added:</t>
    </r>
    <r>
      <rPr>
        <sz val="10"/>
        <rFont val="Tahoma"/>
        <family val="2"/>
      </rPr>
      <t xml:space="preserve">
ISL_T7_S_O_1
ISL_T7_M_O_1
ISL_T7_W_O_1
ISL_T3_S_O_1
ISL_T3_M_O_1A
ISL_T3_W_O_1A</t>
    </r>
  </si>
  <si>
    <t>ISL_T3 and ISL_T7 have different 1-hour ratings. This means that separate outage constraints are needed for ISL_T3 and ISL_T7 outages as the RHS would be different to reflect the 1-hour rating of the remaining interconnector</t>
  </si>
  <si>
    <r>
      <t>Extended the term columns to 15 to cater for larger equations.</t>
    </r>
    <r>
      <rPr>
        <b/>
        <sz val="10"/>
        <rFont val="Tahoma"/>
        <family val="2"/>
      </rPr>
      <t xml:space="preserve">
Removed:</t>
    </r>
    <r>
      <rPr>
        <sz val="10"/>
        <rFont val="Tahoma"/>
        <family val="2"/>
      </rPr>
      <t xml:space="preserve">
HAM_KPO_1_S_O_2
HAM_KPO_1_M_O_2
HAM_KPO_1_W_O_2
HAM_KPO_2_S_O_2
HAM_KPO_2_M_O_2
HAM_KPO_2_W_O_2
EDG_KAW_3_M_1 (duplicate entry)</t>
    </r>
  </si>
  <si>
    <t>HAM-KPO-1 or 2 outage constraints removed due to the effect of the HTI-TMU-1 circuit.
Minor cleanup of the database carried out.</t>
  </si>
  <si>
    <r>
      <rPr>
        <b/>
        <sz val="10"/>
        <rFont val="Tahoma"/>
        <family val="2"/>
      </rPr>
      <t>Removed:</t>
    </r>
    <r>
      <rPr>
        <sz val="10"/>
        <rFont val="Tahoma"/>
        <family val="2"/>
      </rPr>
      <t xml:space="preserve">
NPL_T8_O_1B
SFD_T10_O_1B</t>
    </r>
  </si>
  <si>
    <t>Uprating of reverse rating of HWA-WVY-1 circuit makes these constraints obsolete.</t>
  </si>
  <si>
    <r>
      <rPr>
        <b/>
        <sz val="10"/>
        <rFont val="Tahoma"/>
        <family val="2"/>
      </rPr>
      <t>Modified:</t>
    </r>
    <r>
      <rPr>
        <sz val="10"/>
        <rFont val="Tahoma"/>
        <family val="2"/>
      </rPr>
      <t xml:space="preserve">
BEN_HAY_Transfer_Limit
HAY_BEN_Transfer_Limit</t>
    </r>
  </si>
  <si>
    <t>Updated CAN description, RHS and constraint type to reflect use by real-time operations.</t>
  </si>
  <si>
    <t>Removed:
BPE_T1_or_BPE_T2_or_BPE_T3_S_O_1C
BPE_T1_or_BPE_T2_or_BPE_T3_M_O_1A
BPE_T1_or_BPE_T2_or_BPE_T3_W_O_1A
HWA_SFD_1_or_HWA_WVY_1_or_WGN_WVY_1_S_O_1B
HWA_SFD_1_or_HWA_WVY_1_or_WGN_WVY_1_M_O_1B
HWA_SFD_1_or_HWA_WVY_1_or_WGN_WVY_1_W_O_1B</t>
  </si>
  <si>
    <t>Commisioning of new BPE T2 and T3</t>
  </si>
  <si>
    <t>WEST_COAST_SPLIT_STABILITY_LOW_GENERATION_O_1</t>
  </si>
  <si>
    <t>Voltage stability constraint required on West Coast during generation shutdown</t>
  </si>
  <si>
    <t>HAM_KPO_1_M_O_2A added</t>
  </si>
  <si>
    <t>Required for outage</t>
  </si>
  <si>
    <t>Added notes against BEN_HAY_Transfer_Limit and HAY_BEN_Transfer_Limit.
Reordered Constraints alphabetically
Added missing information in HAM_KPO_1_M_O_2A
Corrected name of WEST_COAST_STABILITY_LOW_GENERATION_O_1</t>
  </si>
  <si>
    <t>Christian Jensen</t>
  </si>
  <si>
    <t>Clarify Market participant concerns about Transfer Limit Constraints.
General Clean-Up</t>
  </si>
  <si>
    <r>
      <rPr>
        <b/>
        <sz val="10"/>
        <rFont val="Tahoma"/>
        <family val="2"/>
      </rPr>
      <t>Added:</t>
    </r>
    <r>
      <rPr>
        <sz val="10"/>
        <rFont val="Tahoma"/>
        <family val="2"/>
      </rPr>
      <t xml:space="preserve">
HAM_KPO_1_M_O_2A
HAM_KPO_1_S_O_2A
HAM_KPO_1_W_O_2A
HAM_KPO_2_M_O_2A
HAM_KPO_2_S_O_2A
HAM_KPO_2_W_O_2A
</t>
    </r>
    <r>
      <rPr>
        <b/>
        <sz val="10"/>
        <rFont val="Tahoma"/>
        <family val="2"/>
      </rPr>
      <t>Removed:</t>
    </r>
    <r>
      <rPr>
        <sz val="10"/>
        <rFont val="Tahoma"/>
        <family val="2"/>
      </rPr>
      <t xml:space="preserve">
ISL_T6_S_O_1B (Replaced by SFT Constraint)
ISL_T6_M_O_1B (Replaced by SFT Constraint)
ISL_T6_W_O_1B (Replaced by SFT Constraint)
ISL_T7_S_O_1 (Replaced by SFT Constraint)
ISL_T7_M_O_1 (Replaced by SFT Constraint)
ISL_T7_W_O_1 (Replaced by SFT Constraint)
ISL_T3_S_O_1 (Replaced by SFT Constraint)
ISL_T3_M_O_1A (Replaced by SFT Constraint)
ISL_T3_W_O_1A (Replaced by SFT Constraint)
NPL_T8_M_O_3A (Replaced by SFT Constraint)
NPL_T8_W_O_3A (Replaced by SFT Constraint)
SFD_BUS_SPLIT_S_O_1A (Replaced by SFT Constraint)
SFD_BUS_SPLIT_M_O_1A (Replaced by SFT Constraint)
SFD_T10_S_O_3A (Replaced by SFT Constraint) 
SFD_T10_M_O_3A (Replaced by SFT Constraint)
SFD_T10_W_O_3A (Replaced by SFT Constraint)
AVI_WTK_1_or _LIV_WTK_1_W_O_1 (Redundant)
MAN_NMA_1_or_2_MAN_INTERTRIP_ENABLED_O_1 (Redundant)
</t>
    </r>
    <r>
      <rPr>
        <b/>
        <sz val="10"/>
        <rFont val="Tahoma"/>
        <family val="2"/>
      </rPr>
      <t>Modified:</t>
    </r>
    <r>
      <rPr>
        <sz val="10"/>
        <rFont val="Tahoma"/>
        <family val="2"/>
      </rPr>
      <t xml:space="preserve">
MKE1101 MKE1 MW_Min (RHS reduced from 45MW to 30MW)
KPA1101 KPI1 MW_Min (RHS reduced from 15MW to 13MW)</t>
    </r>
  </si>
  <si>
    <t>1. General Clean-Up
2. Removal of Manual Constraints replaced by SFT Constraints
3. Removal of Redundant Constraints
4. Addition of new Constraints</t>
  </si>
  <si>
    <r>
      <rPr>
        <b/>
        <sz val="10"/>
        <rFont val="Tahoma"/>
        <family val="2"/>
      </rPr>
      <t>Added:</t>
    </r>
    <r>
      <rPr>
        <sz val="10"/>
        <rFont val="Tahoma"/>
        <family val="2"/>
      </rPr>
      <t xml:space="preserve">
KAW_T13_Branch_M_O_1
KAW_T13_Branch_S_O_1
KAW_T13_Branch_W_O_1
HOR_KBY_ISL_1_M_O_1
HOR_KBY_ISL_1_S_O_1
HOR_KBY_ISL_2_M_O_1
HOR_KBY_ISL_2_S_O_1
</t>
    </r>
    <r>
      <rPr>
        <b/>
        <sz val="10"/>
        <rFont val="Tahoma"/>
        <family val="2"/>
      </rPr>
      <t>Removed:</t>
    </r>
    <r>
      <rPr>
        <sz val="10"/>
        <rFont val="Tahoma"/>
        <family val="2"/>
      </rPr>
      <t xml:space="preserve">
ISL_LIV_1&amp;_LIV_WTK_1_W_O_1 (Redundant)
</t>
    </r>
    <r>
      <rPr>
        <b/>
        <sz val="10"/>
        <rFont val="Tahoma"/>
        <family val="2"/>
      </rPr>
      <t>Modified:</t>
    </r>
    <r>
      <rPr>
        <sz val="10"/>
        <rFont val="Tahoma"/>
        <family val="2"/>
      </rPr>
      <t xml:space="preserve">
SOUTHLAND_STABILITY_P_1A becomes SOUTHLAND_STABILITY_P_1B (NMA_TMH.1 renamed to NMA_GOR_TMH1.1)</t>
    </r>
  </si>
  <si>
    <t>1. Modification of existing Constraints to account for updated Branch Names
2. Removal of Redundant Constraints
3. Addition of new Constraints</t>
  </si>
  <si>
    <r>
      <rPr>
        <b/>
        <sz val="10"/>
        <rFont val="Tahoma"/>
        <family val="2"/>
      </rPr>
      <t>Modified:</t>
    </r>
    <r>
      <rPr>
        <sz val="10"/>
        <rFont val="Tahoma"/>
        <family val="2"/>
      </rPr>
      <t xml:space="preserve">
SOUTHLAND_STABILITY_P_1B becomes SOUTHLAND_STABILITY_P_1C (NMA_TMH2.1 renamed to NMA_GOR_TMH2.1)</t>
    </r>
  </si>
  <si>
    <t>Modification of existing Constraints to account for updated Branch Names</t>
  </si>
  <si>
    <r>
      <rPr>
        <b/>
        <sz val="10"/>
        <rFont val="Tahoma"/>
        <family val="2"/>
      </rPr>
      <t>Added:</t>
    </r>
    <r>
      <rPr>
        <sz val="10"/>
        <rFont val="Tahoma"/>
        <family val="2"/>
      </rPr>
      <t xml:space="preserve">
EDG_KAW_3_W_O_1A
EDG_KAW_3_M_O_1A
EDG_KAW_3_S_O_1A
</t>
    </r>
    <r>
      <rPr>
        <b/>
        <sz val="10"/>
        <rFont val="Tahoma"/>
        <family val="2"/>
      </rPr>
      <t>Removed:</t>
    </r>
    <r>
      <rPr>
        <sz val="10"/>
        <rFont val="Tahoma"/>
        <family val="2"/>
      </rPr>
      <t xml:space="preserve">
EDG_KAW_3_M_1</t>
    </r>
  </si>
  <si>
    <t>EDG_KAW_3_M_1 rebuilt with correct naming convention and  additional ratings periods added .</t>
  </si>
  <si>
    <r>
      <rPr>
        <b/>
        <sz val="10"/>
        <rFont val="Tahoma"/>
        <family val="2"/>
      </rPr>
      <t>Added:</t>
    </r>
    <r>
      <rPr>
        <sz val="10"/>
        <rFont val="Tahoma"/>
        <family val="2"/>
      </rPr>
      <t xml:space="preserve">
RDF_T3_M_O_1B
RDF_T3_S_O_1B
RDF_T3_W_O_1B
RDF_T4_M_O_1B
RDF_T4_S_O_1B
RDF_T4_W_O_1B
</t>
    </r>
    <r>
      <rPr>
        <b/>
        <sz val="10"/>
        <rFont val="Tahoma"/>
        <family val="2"/>
      </rPr>
      <t>Removed:</t>
    </r>
    <r>
      <rPr>
        <sz val="10"/>
        <rFont val="Tahoma"/>
        <family val="2"/>
      </rPr>
      <t xml:space="preserve">
RDF_T3_M_O_1A
RDF_T3_S_O_1A
RDF_T3_W_O_1A
RDF_T4_M_O_1A
RDF_T4_S_O_1A
RDF_T4_W_O_1A
</t>
    </r>
  </si>
  <si>
    <t>Nicholas Merrington</t>
  </si>
  <si>
    <t>RDF TOPS scheme commissioned. New RDF ITC ratings for when scheme is disbaled an ITC is on outage.</t>
  </si>
  <si>
    <r>
      <rPr>
        <b/>
        <sz val="10"/>
        <rFont val="Tahoma"/>
        <family val="2"/>
      </rPr>
      <t>ADDED:</t>
    </r>
    <r>
      <rPr>
        <sz val="10"/>
        <rFont val="Tahoma"/>
        <family val="2"/>
      </rPr>
      <t xml:space="preserve"> -1 * KAW_T13.T13 + -1 * KAW_T12.T12 + 1 * EDG_OWH2.1 </t>
    </r>
  </si>
  <si>
    <t>Sean O'Connor</t>
  </si>
  <si>
    <t>New constraint added to reduce KAW, MAT and ANI generation prior to switching KAW_T12 out of service</t>
  </si>
  <si>
    <r>
      <rPr>
        <b/>
        <sz val="10"/>
        <rFont val="Tahoma"/>
        <family val="2"/>
      </rPr>
      <t>Added:</t>
    </r>
    <r>
      <rPr>
        <sz val="10"/>
        <rFont val="Tahoma"/>
        <family val="2"/>
      </rPr>
      <t xml:space="preserve">
KAW_T12_M_O_1
KAW_T12_S_O_1A
KAW_T12_W_O_1B
</t>
    </r>
    <r>
      <rPr>
        <b/>
        <sz val="10"/>
        <rFont val="Tahoma"/>
        <family val="2"/>
      </rPr>
      <t>Removed:</t>
    </r>
    <r>
      <rPr>
        <sz val="10"/>
        <rFont val="Tahoma"/>
        <family val="2"/>
      </rPr>
      <t xml:space="preserve">
KAW_T12_W_O_1A</t>
    </r>
  </si>
  <si>
    <t>Added Summer and Shoulder season pre-outage constraints for a KAW_T12 outage. The existing Winter season constraint replaced with updated constraint that considers KAW_T13 ratings change.</t>
  </si>
  <si>
    <r>
      <rPr>
        <b/>
        <sz val="10"/>
        <rFont val="Tahoma"/>
        <family val="2"/>
      </rPr>
      <t>Added:</t>
    </r>
    <r>
      <rPr>
        <sz val="10"/>
        <rFont val="Tahoma"/>
        <family val="2"/>
      </rPr>
      <t xml:space="preserve">
KAW_T13_Branch_M_O_1B
KAW_T13_Branch_S_O_1A
KAW_T13_Branch_W_O_1A
EDG_KAW_3_M_O_1B
EDG_KAW_3_S_O_1B
EDG_KAW_3_W_O_1B
EDG_KAW_3_or_KAW_OHK_1_S_O_1A
EDG_KAW_3_or_KAW_OHK_1_M_O_1A
EDG_KAW_3_or_KAW_OHK_1_W_O_1A
</t>
    </r>
    <r>
      <rPr>
        <b/>
        <sz val="10"/>
        <rFont val="Tahoma"/>
        <family val="2"/>
      </rPr>
      <t>Removed:</t>
    </r>
    <r>
      <rPr>
        <sz val="10"/>
        <rFont val="Tahoma"/>
        <family val="2"/>
      </rPr>
      <t xml:space="preserve">
KAW_T13_Branch_M_O_1
KAW_T13_Branch_S_O_1
KAW_T13_Branch_W_O_1
EDG_KAW_3_M_O_1A
EDG_KAW_3_S_O_1A
EDG_KAW_3_W_O_1A
EDG_KAW_3_or_KAW_OHK_1_S_O_1
EDG_KAW_3_or_KAW_OHK_1_M_O_1
EDG_KAW_3_or_KAW_OHK_1_W_O_1
</t>
    </r>
    <r>
      <rPr>
        <b/>
        <sz val="10"/>
        <rFont val="Tahoma"/>
        <family val="2"/>
      </rPr>
      <t>Modified:</t>
    </r>
    <r>
      <rPr>
        <sz val="10"/>
        <rFont val="Tahoma"/>
        <family val="2"/>
      </rPr>
      <t xml:space="preserve">
(Purpose only)
RDF_T3_M_O_1B
RDF_T3_S_O_1B
RDF_T3_W_O_1B
RDF_T4_M_O_1B
RDF_T4_S_O_1B
RDF_T4_W_O_1B</t>
    </r>
  </si>
  <si>
    <t>Updated several outage constraints for the KAW region. This was both a response to new KAW_T13 ratings and to be consistent with RHS of 95% of static limit.</t>
  </si>
  <si>
    <r>
      <rPr>
        <b/>
        <sz val="10"/>
        <rFont val="Tahoma"/>
        <family val="2"/>
      </rPr>
      <t>ADDED:</t>
    </r>
    <r>
      <rPr>
        <sz val="10"/>
        <rFont val="Tahoma"/>
        <family val="2"/>
      </rPr>
      <t xml:space="preserve"> -1 * NSY_ROX_M_TEMP_1</t>
    </r>
  </si>
  <si>
    <t>New constraint to manage steady-state flows through NSY_ROX without triggering REOLPS.</t>
  </si>
  <si>
    <r>
      <rPr>
        <b/>
        <sz val="10"/>
        <rFont val="Tahoma"/>
        <family val="2"/>
      </rPr>
      <t>Added:</t>
    </r>
    <r>
      <rPr>
        <sz val="10"/>
        <rFont val="Tahoma"/>
        <family val="2"/>
      </rPr>
      <t xml:space="preserve">
NSY_ROX_S_P_1
NSY_ROX_M_P_1
NSY_ROX_W_P_1
</t>
    </r>
    <r>
      <rPr>
        <b/>
        <sz val="10"/>
        <rFont val="Tahoma"/>
        <family val="2"/>
      </rPr>
      <t>Removed:</t>
    </r>
    <r>
      <rPr>
        <sz val="10"/>
        <rFont val="Tahoma"/>
        <family val="2"/>
      </rPr>
      <t xml:space="preserve">
NSY_ROX_M_TEMP_1
</t>
    </r>
  </si>
  <si>
    <t>Added new constraints to manage steady-state flows through NSY_ROX. Replace the temporary constraint.</t>
  </si>
  <si>
    <r>
      <rPr>
        <b/>
        <sz val="10"/>
        <rFont val="Tahoma"/>
        <family val="2"/>
      </rPr>
      <t>Added:</t>
    </r>
    <r>
      <rPr>
        <sz val="10"/>
        <rFont val="Tahoma"/>
        <family val="2"/>
      </rPr>
      <t xml:space="preserve">
BPE_WDV_1_Branch_S_O_1
BPE_WDV_1_Branch_M_O_1
BPE_WDV_1_Branch_W_O_1
BPE_WDV_2_Branch_S_O_1
BPE_WDV_2_Branch_M_O_1
BPE_WDV_2_Branch_W_O_1
</t>
    </r>
    <r>
      <rPr>
        <b/>
        <sz val="10"/>
        <rFont val="Tahoma"/>
        <family val="2"/>
      </rPr>
      <t>Removed:</t>
    </r>
    <r>
      <rPr>
        <sz val="10"/>
        <rFont val="Tahoma"/>
        <family val="2"/>
      </rPr>
      <t xml:space="preserve">
BPE_WDV_1_AND_WDV_TO_MST_SPLIT_S_O_1
BPE_WDV_1_AND_WDV_TO_MST_SPLIT_M_O_1
BPE_WDV_1_AND_WDV_TO_MST_SPLIT_W_O_1
BPE_WDV_2_AND_WDV_TO_MST_SPLIT_S_O_1
BPE_WDV_2_AND_WDV_TO_MST_SPLIT_M_O_1
BPE_WDV_2_AND_WDV_TO_MST_SPLIT_W_O_1</t>
    </r>
  </si>
  <si>
    <t xml:space="preserve">Name and description on constraints changed. This is to remove requirement that MGM split must be open. </t>
  </si>
  <si>
    <r>
      <t xml:space="preserve">Added:
</t>
    </r>
    <r>
      <rPr>
        <sz val="10"/>
        <rFont val="Tahoma"/>
        <family val="2"/>
      </rPr>
      <t>GZ14_EXPORT_FREQUENCY_LIMIT_P_1</t>
    </r>
  </si>
  <si>
    <t xml:space="preserve"> New constraint to manage flows through Clyde-Cromwell-Twizel-1 or Clyde-Cromwell-Twizel-2 or Naseby-Roxburgh for a contingency of this circuit when the other two circuits are out of service in order to avoid frequency instability. </t>
  </si>
  <si>
    <r>
      <rPr>
        <b/>
        <sz val="10"/>
        <rFont val="Tahoma"/>
        <family val="2"/>
      </rPr>
      <t>Added:</t>
    </r>
    <r>
      <rPr>
        <sz val="10"/>
        <rFont val="Tahoma"/>
        <family val="2"/>
      </rPr>
      <t xml:space="preserve">
BPE_WDV_1_Branch_S_O_1A
BPE_WDV_1_Branch_M_O_1A
BPE_WDV_1_Branch_W_O_1A
BPE_WDV_2_Branch_S_O_1A
BPE_WDV_2_Branch_M_O_1A
BPE_WDV_2_Branch_W_O_1A
</t>
    </r>
    <r>
      <rPr>
        <b/>
        <sz val="10"/>
        <rFont val="Tahoma"/>
        <family val="2"/>
      </rPr>
      <t>Removed:</t>
    </r>
    <r>
      <rPr>
        <sz val="10"/>
        <rFont val="Tahoma"/>
        <family val="2"/>
      </rPr>
      <t xml:space="preserve">
BPE_WDV_1_Branch_S_O_1
BPE_WDV_1_Branch_M_O_1
BPE_WDV_1_Branch_W_O_1
BPE_WDV_2_Branch_S_O_1
BPE_WDV_2_Branch_M_O_1
BPE_WDV_2_Branch_W_O_1
ARG_BLN_1_S_O_1
BOB_OTA_SPLIT_O_1
West_Coast_Split_S_O_2
West_Coast_Split_M_O_2
West_Coast_Split_W_O_2
</t>
    </r>
  </si>
  <si>
    <t>BPE_WDV constraints: Fixed errors in CAN description, conductor type, constraint type, background and powerflow solution results.
ICT ECE constraints: Removed constraints as no longer needed after the CER in 2018.</t>
  </si>
  <si>
    <r>
      <rPr>
        <b/>
        <sz val="10"/>
        <rFont val="Tahoma"/>
        <family val="2"/>
      </rPr>
      <t>Added:</t>
    </r>
    <r>
      <rPr>
        <sz val="10"/>
        <rFont val="Tahoma"/>
        <family val="2"/>
      </rPr>
      <t xml:space="preserve">
GZ14_EXPORT_FREQUENCY_LIMIT_P_2
</t>
    </r>
  </si>
  <si>
    <t>New constraint to manage flows through Clyde-Roxburgh-1 or Clyde-Roxburgh-2 or Naseby-Roxburgh for a contingency of this circuit when the other two circuits are out of service in order to avoid frequency instability.</t>
  </si>
  <si>
    <r>
      <rPr>
        <b/>
        <sz val="10"/>
        <rFont val="Tahoma"/>
        <family val="2"/>
      </rPr>
      <t>Added:</t>
    </r>
    <r>
      <rPr>
        <sz val="10"/>
        <rFont val="Tahoma"/>
        <family val="2"/>
      </rPr>
      <t xml:space="preserve">
NSY_ROX_1_or_LIV_NSY_1_STU_SPLIT_CLOSED_S_O_1
NSY_ROX_1_or_LIV_NSY_1_STU_SPLIT_CLOSED_M_O_1
NSY_ROX_1_or_LIV_NSY_1_STU_SPLIT_CLOSED_W_O_1
</t>
    </r>
  </si>
  <si>
    <t>New manual constraints have been developed to manage flows through Studholme-Timaru 1 for a contingency of Aviemore-Waitaki 1 when Naseby-Roxburgh 1 or Livingstone-Naseby 1 is out of service with the system split at Studholme closed. These manual constraints are required due to SFT not building the correct constraint when the flow on a protected circuit changes direction post-contingently.</t>
  </si>
  <si>
    <r>
      <rPr>
        <b/>
        <sz val="10"/>
        <rFont val="Tahoma"/>
        <family val="2"/>
      </rPr>
      <t>Removed:</t>
    </r>
    <r>
      <rPr>
        <sz val="10"/>
        <rFont val="Tahoma"/>
        <family val="2"/>
      </rPr>
      <t xml:space="preserve">
EDG_KAW_3_or_KAW_OHK_1_S_O_1A
EDG_KAW_3_or_KAW_OHK_1_M_O_1A
EDG_KAW_3_or_KAW_OHK_1_W_O_1A
</t>
    </r>
  </si>
  <si>
    <t>Mark Yeomans</t>
  </si>
  <si>
    <t>Constraints no longer required as a new policy has been implemented to manage with application of system splits.</t>
  </si>
  <si>
    <r>
      <rPr>
        <b/>
        <sz val="10"/>
        <rFont val="Tahoma"/>
        <family val="2"/>
      </rPr>
      <t>Removed:</t>
    </r>
    <r>
      <rPr>
        <sz val="10"/>
        <rFont val="Tahoma"/>
        <family val="2"/>
      </rPr>
      <t xml:space="preserve">
EDG_KAW_3_S_O_1B
EDG_KAW_3_M_O_1B
EDG_KAW_3_W_O_1B
</t>
    </r>
  </si>
  <si>
    <r>
      <rPr>
        <b/>
        <sz val="10"/>
        <rFont val="Tahoma"/>
        <family val="2"/>
      </rPr>
      <t>Added:</t>
    </r>
    <r>
      <rPr>
        <sz val="10"/>
        <rFont val="Tahoma"/>
        <family val="2"/>
      </rPr>
      <t xml:space="preserve">
KAW_T12_S_O_1B
KAW_T12_M_O_1B                                                                       KAW_T12_W_O_1C
</t>
    </r>
    <r>
      <rPr>
        <b/>
        <sz val="10"/>
        <rFont val="Tahoma"/>
        <family val="2"/>
      </rPr>
      <t>Removed:</t>
    </r>
    <r>
      <rPr>
        <sz val="10"/>
        <rFont val="Tahoma"/>
        <family val="2"/>
      </rPr>
      <t xml:space="preserve">
KAW_T12_S_O_1A
KAW_T12_M_O_1A                                                                       KAW_T12_W_O_1B </t>
    </r>
  </si>
  <si>
    <t>Fixed errors in CAN description, background, MDE, Grid configuration and assumptions. Amended the RHS values utilising 100% of the transformer rating instead of 95% as in the previous version of the constraints. In the case of the Winter constraint the constraint is now designed to ensure that the EDG_KAW COPS does not trip the remaining cct following a fault on the first cct. Uploaded powerflow solution results.</t>
  </si>
  <si>
    <r>
      <rPr>
        <b/>
        <sz val="10"/>
        <rFont val="Tahoma"/>
        <family val="2"/>
      </rPr>
      <t>Added:</t>
    </r>
    <r>
      <rPr>
        <sz val="10"/>
        <rFont val="Tahoma"/>
        <family val="2"/>
      </rPr>
      <t xml:space="preserve">
COL_OTI_2orCLH_COLorAPS_CLHorAPS_OTI_STABILITY_O_1
</t>
    </r>
    <r>
      <rPr>
        <b/>
        <sz val="10"/>
        <rFont val="Tahoma"/>
        <family val="2"/>
      </rPr>
      <t>Removed:</t>
    </r>
    <r>
      <rPr>
        <sz val="10"/>
        <rFont val="Tahoma"/>
        <family val="2"/>
      </rPr>
      <t xml:space="preserve">
COL_OTI_2_STABILITY_O_1
CLH_COL_OR_APS_CLH_OR_APS_OTI_STABILITY_O_1 </t>
    </r>
  </si>
  <si>
    <t>A new manual constraint has been built which combines the previous two. At the same time the oppurtunity was taken to update all fields and information boxes to the latest standards.</t>
  </si>
  <si>
    <r>
      <rPr>
        <b/>
        <sz val="10"/>
        <rFont val="Tahoma"/>
        <family val="2"/>
      </rPr>
      <t>Added:</t>
    </r>
    <r>
      <rPr>
        <sz val="10"/>
        <rFont val="Tahoma"/>
        <family val="2"/>
      </rPr>
      <t xml:space="preserve">
ISL_KIK1_or_2_or_3_TOP_SOUTH_ISLAND_STABILITY_O_1A
</t>
    </r>
    <r>
      <rPr>
        <b/>
        <sz val="10"/>
        <rFont val="Tahoma"/>
        <family val="2"/>
      </rPr>
      <t>Removed:</t>
    </r>
    <r>
      <rPr>
        <sz val="10"/>
        <rFont val="Tahoma"/>
        <family val="2"/>
      </rPr>
      <t xml:space="preserve">
ISL_KIK_1_or_2_or_3_TOP_SOUTH_ISLAND_STABILITY_O_1 </t>
    </r>
  </si>
  <si>
    <t>Constraint reviewed and updated following changes in the available reactive equipment and revised the CAN description.</t>
  </si>
  <si>
    <r>
      <rPr>
        <b/>
        <sz val="10"/>
        <rFont val="Tahoma"/>
        <family val="2"/>
      </rPr>
      <t>Added:</t>
    </r>
    <r>
      <rPr>
        <sz val="10"/>
        <rFont val="Tahoma"/>
        <family val="2"/>
      </rPr>
      <t xml:space="preserve">
SOUTHLAND_STABILITY_P_1_D
</t>
    </r>
    <r>
      <rPr>
        <b/>
        <sz val="10"/>
        <rFont val="Tahoma"/>
        <family val="2"/>
      </rPr>
      <t>Removed:</t>
    </r>
    <r>
      <rPr>
        <sz val="10"/>
        <rFont val="Tahoma"/>
        <family val="2"/>
      </rPr>
      <t xml:space="preserve">
SOUTHLAND_STABILITY_P_1_C </t>
    </r>
  </si>
  <si>
    <t>Fixed errors in CAN description, background, MDE, Grid configuration and assumptions. Constraint re-studied to provide upto date informationand values within the constarint database.</t>
  </si>
  <si>
    <r>
      <rPr>
        <b/>
        <sz val="10"/>
        <rFont val="Tahoma"/>
        <family val="2"/>
      </rPr>
      <t>Added:</t>
    </r>
    <r>
      <rPr>
        <sz val="10"/>
        <rFont val="Tahoma"/>
        <family val="2"/>
      </rPr>
      <t xml:space="preserve">
HWA_SFD_1_S_O_2
HWA_SFD_1_M_O_2
HWA_SFD_1_W_O_2
</t>
    </r>
  </si>
  <si>
    <t xml:space="preserve">New manual constraints have been developed to manage flows through the Wanganui-Waverley 1 cct during high Patea, Whareroa and Waipipi generation and / or low Hawera, Waverley and Whareroa load when the Hawera-Stratford-1 is out of service to avoid steady-state thermal overload. </t>
  </si>
  <si>
    <r>
      <rPr>
        <b/>
        <sz val="10"/>
        <rFont val="Tahoma"/>
        <family val="2"/>
      </rPr>
      <t>Added:</t>
    </r>
    <r>
      <rPr>
        <sz val="10"/>
        <rFont val="Tahoma"/>
        <family val="2"/>
      </rPr>
      <t xml:space="preserve">
KAW_T13_P_1
</t>
    </r>
    <r>
      <rPr>
        <b/>
        <sz val="10"/>
        <rFont val="Tahoma"/>
        <family val="2"/>
      </rPr>
      <t>Removed:</t>
    </r>
    <r>
      <rPr>
        <sz val="10"/>
        <rFont val="Tahoma"/>
        <family val="2"/>
      </rPr>
      <t xml:space="preserve">
KAW_T13_BRANCH_S_O_1A                                                                 KAW_T13_BRANCH_M_O_1B                                                             KAW_T13_BRANCH_W_O_1A</t>
    </r>
  </si>
  <si>
    <t xml:space="preserve">A new manual constraint has been developed to manage flows through Kawerau T13 in steady state during periods of high Kawerau area 110kV generation when Kawerau T12 and either Edgecumbe - Kawerau 1 and 2 or Edgecumbe - Owhata 2 are on outage to avoid Kawerau T13 exceeding its continuous rating. This replaces the 3 seasonal BRANCH constraints which were built to utilise the seasonal cyclic rating of KAW T13 </t>
  </si>
  <si>
    <r>
      <rPr>
        <b/>
        <sz val="10"/>
        <rFont val="Tahoma"/>
        <family val="2"/>
      </rPr>
      <t>Added:</t>
    </r>
    <r>
      <rPr>
        <sz val="10"/>
        <rFont val="Tahoma"/>
        <family val="2"/>
      </rPr>
      <t xml:space="preserve">
WELLINGTON_STABILITY_P_1C                                                     WELLINGTON_STABILITY_MGM_MST_1_or_MGM_WDV_1_O_1C
</t>
    </r>
    <r>
      <rPr>
        <b/>
        <sz val="10"/>
        <rFont val="Tahoma"/>
        <family val="2"/>
      </rPr>
      <t>Removed:</t>
    </r>
    <r>
      <rPr>
        <sz val="10"/>
        <rFont val="Tahoma"/>
        <family val="2"/>
      </rPr>
      <t xml:space="preserve">
WELLINGTON_STABILITY_P_1B                                                     WELLINGTON_STABILITY_MGM_MST_1_or_MGM_WDV_1_O_1B</t>
    </r>
  </si>
  <si>
    <t xml:space="preserve">Revised Permanent and Outage Manual Constraints have been developed to manage flows into the Wellington region under high HVDC South conditions. The changes are required due to stage 2A of the Judgeford Tee project.  </t>
  </si>
  <si>
    <r>
      <rPr>
        <b/>
        <sz val="10"/>
        <rFont val="Tahoma"/>
        <family val="2"/>
      </rPr>
      <t>Added:</t>
    </r>
    <r>
      <rPr>
        <sz val="10"/>
        <rFont val="Tahoma"/>
        <family val="2"/>
      </rPr>
      <t xml:space="preserve">
WELLINGTON_STABILITY_P_1D                                                     WELLINGTON_STABILITY_MGM_MST_1_or_MGM_WDV_1_O_1D
</t>
    </r>
    <r>
      <rPr>
        <b/>
        <sz val="10"/>
        <rFont val="Tahoma"/>
        <family val="2"/>
      </rPr>
      <t>Removed:</t>
    </r>
    <r>
      <rPr>
        <sz val="10"/>
        <rFont val="Tahoma"/>
        <family val="2"/>
      </rPr>
      <t xml:space="preserve">
WELLINGTON_STABILITY_P_1C                                                     WELLINGTON_STABILITY_MGM_MST_1_or_MGM_WDV_1_O_1C</t>
    </r>
  </si>
  <si>
    <t xml:space="preserve">Revised Permanent and Outage Manual Constraints have been developed to manage flows into the Wellington region under high HVDC South conditions. The changes are required due to stage 2B of the Judgeford Tee project.  </t>
  </si>
  <si>
    <r>
      <rPr>
        <b/>
        <sz val="10"/>
        <rFont val="Tahoma"/>
        <family val="2"/>
      </rPr>
      <t>Added:</t>
    </r>
    <r>
      <rPr>
        <sz val="10"/>
        <rFont val="Tahoma"/>
        <family val="2"/>
      </rPr>
      <t xml:space="preserve">
GZ14_IMPORT_STABILITY_T_1</t>
    </r>
  </si>
  <si>
    <t>Added to manage emergent voltage stability issues in GZ14</t>
  </si>
  <si>
    <r>
      <t xml:space="preserve">Added:
</t>
    </r>
    <r>
      <rPr>
        <sz val="10"/>
        <rFont val="Tahoma"/>
        <family val="2"/>
      </rPr>
      <t xml:space="preserve">GZ14_IMPORT_STABILITY_P_1
</t>
    </r>
    <r>
      <rPr>
        <b/>
        <sz val="10"/>
        <rFont val="Tahoma"/>
        <family val="2"/>
      </rPr>
      <t xml:space="preserve">
Removed:
</t>
    </r>
    <r>
      <rPr>
        <sz val="10"/>
        <rFont val="Tahoma"/>
        <family val="2"/>
      </rPr>
      <t>GZ14_IMPORT_STABILITY_T_1</t>
    </r>
    <r>
      <rPr>
        <b/>
        <sz val="10"/>
        <rFont val="Tahoma"/>
        <family val="2"/>
      </rPr>
      <t xml:space="preserve">
</t>
    </r>
    <r>
      <rPr>
        <sz val="10"/>
        <rFont val="Tahoma"/>
        <family val="2"/>
      </rPr>
      <t>NSY_ROX_S_P_1
NSY_ROX_M_P_1
NSY_ROX_W_P_1</t>
    </r>
  </si>
  <si>
    <t>Anjana Madurapperuma</t>
  </si>
  <si>
    <t>Added to replace GZ14 temporary constraint, and remove REOLPS related constraints due to CUWLP works decommissioning the REOLPS.</t>
  </si>
  <si>
    <r>
      <t xml:space="preserve">Added:
</t>
    </r>
    <r>
      <rPr>
        <sz val="10"/>
        <rFont val="Tahoma"/>
        <family val="2"/>
      </rPr>
      <t xml:space="preserve">GZ14_IMPORT_STABILITY_P_1A
</t>
    </r>
    <r>
      <rPr>
        <b/>
        <sz val="10"/>
        <rFont val="Tahoma"/>
        <family val="2"/>
      </rPr>
      <t xml:space="preserve">
Removed:
</t>
    </r>
    <r>
      <rPr>
        <sz val="10"/>
        <rFont val="Tahoma"/>
        <family val="2"/>
      </rPr>
      <t>GZ14_IMPORT_STABILITY_P_1</t>
    </r>
    <r>
      <rPr>
        <b/>
        <sz val="10"/>
        <rFont val="Tahoma"/>
        <family val="2"/>
      </rPr>
      <t xml:space="preserve">
</t>
    </r>
  </si>
  <si>
    <t>Updated RHS due to changes with regards to Tiwai load in voltage stability assessment model.</t>
  </si>
  <si>
    <r>
      <t>Added:</t>
    </r>
    <r>
      <rPr>
        <sz val="10"/>
        <rFont val="Tahoma"/>
        <family val="2"/>
      </rPr>
      <t xml:space="preserve">
KAW_T12_S_O_1C
KAW_T12_M_O_1C
KAW_T12_W_O_1D
</t>
    </r>
    <r>
      <rPr>
        <b/>
        <sz val="10"/>
        <rFont val="Tahoma"/>
        <family val="2"/>
      </rPr>
      <t>Removed:</t>
    </r>
    <r>
      <rPr>
        <sz val="10"/>
        <rFont val="Tahoma"/>
        <family val="2"/>
      </rPr>
      <t xml:space="preserve">
KAW_T12_S_O_1B
KAW_T12_M_O_1B
KAW_T12_W_O_1C</t>
    </r>
  </si>
  <si>
    <t>Updated constraints due to changes in protection settings for EDG_KAW SPS.</t>
  </si>
  <si>
    <r>
      <t xml:space="preserve">Removed:
</t>
    </r>
    <r>
      <rPr>
        <sz val="10"/>
        <rFont val="Tahoma"/>
        <family val="2"/>
      </rPr>
      <t>NSY_ROX_1_or_LIV_NSY_1_STU_SPLIT_CLOSED_S_O_1
NSY_ROX_1_or_LIV_NSY_1_STU_SPLIT_CLOSED_M_O_1
NSY_ROX_1_or_LIV_NSY_1_STU_SPLIT_CLOSED_W_O_1</t>
    </r>
  </si>
  <si>
    <t>SFT defect confirmed fixed, constraint no longer needed.</t>
  </si>
  <si>
    <r>
      <t xml:space="preserve">Added:
</t>
    </r>
    <r>
      <rPr>
        <sz val="10"/>
        <rFont val="Tahoma"/>
        <family val="2"/>
      </rPr>
      <t>CYD_ROX_1_or_2_STABILITY_O_1</t>
    </r>
  </si>
  <si>
    <t>Added to manage voltage stability in GZ14 with CYD_ROX outages.</t>
  </si>
  <si>
    <r>
      <t xml:space="preserve">Added:
</t>
    </r>
    <r>
      <rPr>
        <sz val="10"/>
        <rFont val="Tahoma"/>
        <family val="2"/>
      </rPr>
      <t>UPPER_NORTH_ISLAND_STABILITY_P_1E</t>
    </r>
    <r>
      <rPr>
        <b/>
        <sz val="10"/>
        <rFont val="Tahoma"/>
        <family val="2"/>
      </rPr>
      <t xml:space="preserve">
Removed:
</t>
    </r>
    <r>
      <rPr>
        <sz val="10"/>
        <rFont val="Tahoma"/>
        <family val="2"/>
      </rPr>
      <t>UPPER_NORTH_ISLAND_STABILITY_P_1D</t>
    </r>
  </si>
  <si>
    <t xml:space="preserve">Updated equation to reflect decommissioning of BOB_HAM_2. </t>
  </si>
  <si>
    <r>
      <t xml:space="preserve">Removed:
</t>
    </r>
    <r>
      <rPr>
        <sz val="10"/>
        <rFont val="Tahoma"/>
        <family val="2"/>
      </rPr>
      <t>INV_ROX_1or2_STABILITY_O_1</t>
    </r>
  </si>
  <si>
    <t>Constraint no longer required, thermal limits bind first.</t>
  </si>
  <si>
    <r>
      <t xml:space="preserve">Added:
</t>
    </r>
    <r>
      <rPr>
        <sz val="10"/>
        <rFont val="Tahoma"/>
        <family val="2"/>
      </rPr>
      <t>HAM_KPO_1_S_O_3
HAM_KPO_1_W_O_3
HAM_KPO_1_M_O_3</t>
    </r>
  </si>
  <si>
    <t>Yousef Rashid</t>
  </si>
  <si>
    <t>SFT not building constraints as intended</t>
  </si>
  <si>
    <r>
      <t xml:space="preserve">Added:
</t>
    </r>
    <r>
      <rPr>
        <sz val="10"/>
        <rFont val="Tahoma"/>
        <family val="2"/>
      </rPr>
      <t>HAM_KPO_2_S_O_3
HAM_KPO_2_W_O_3
HAM_KPO_2_M_O_3</t>
    </r>
  </si>
  <si>
    <r>
      <t>Updated:</t>
    </r>
    <r>
      <rPr>
        <sz val="10"/>
        <rFont val="Tahoma"/>
        <family val="2"/>
      </rPr>
      <t xml:space="preserve">
RDF_T3&amp;T4_P_1</t>
    </r>
  </si>
  <si>
    <t>Theo Kleynhans</t>
  </si>
  <si>
    <t>Due to the temporary withdrawal of the Redclyffe T3 and T4 Transformer Overload Protection Scheme, a 1 hour contingency rating of 110MVA will apply. The right hand side of the constraint changed from 129MW to 109MW.</t>
  </si>
  <si>
    <r>
      <rPr>
        <b/>
        <sz val="10"/>
        <rFont val="Tahoma"/>
        <family val="2"/>
      </rPr>
      <t>Added:</t>
    </r>
    <r>
      <rPr>
        <sz val="10"/>
        <rFont val="Tahoma"/>
        <family val="2"/>
      </rPr>
      <t xml:space="preserve">
UPPER_NORTH_ISLAND_STABILITY_P_1F</t>
    </r>
  </si>
  <si>
    <t>This will replace UPPER_NORTH_ISLAND_STABILITY_P_1E on 20/09/2023 while the OHW deviation is in service. The change is due to the work required on the Pakuranga-Whakamaru-1 circuit cable section. The circuit will be removed from service for an extended period and a Ohinewai deviation done to enable a new circuit from Whakamaru to Ohinewai temporarily using the existing Pakuranga-Whakamaru-1 overhead line section. The Pakuranga-Whakamaru-1 circuit thus had to be removed from the equation.</t>
  </si>
  <si>
    <r>
      <rPr>
        <b/>
        <sz val="10"/>
        <color rgb="FF000000"/>
        <rFont val="Tahoma"/>
      </rPr>
      <t xml:space="preserve">Added:
</t>
    </r>
    <r>
      <rPr>
        <sz val="10"/>
        <color rgb="FF000000"/>
        <rFont val="Tahoma"/>
      </rPr>
      <t>UPPER_SOUTH_ISLAND_STABILITY_P_1C</t>
    </r>
  </si>
  <si>
    <t>This will replace UPPER_SOUTH_ISLAND_STABILITY_P_1B on 21/09/2023. The change is due to Norwood GXP commissioning. The new station will cut into the Islington-Livingston circuit. The equation had to be updated with the new circuit name.</t>
  </si>
  <si>
    <r>
      <rPr>
        <b/>
        <sz val="10"/>
        <color rgb="FF000000"/>
        <rFont val="Tahoma"/>
      </rPr>
      <t xml:space="preserve">Added:
</t>
    </r>
    <r>
      <rPr>
        <sz val="10"/>
        <color rgb="FF000000"/>
        <rFont val="Tahoma"/>
      </rPr>
      <t>ISL_TKB_1_or_TKB_TWZ_1_STABILITY_O_1B</t>
    </r>
  </si>
  <si>
    <t>This will replace ISL_TKB_1_or_TKB_TWZ_1_STABILITY_O_1A. The change is due to Norwood GXP commissioning. The new station will cut into the Islington-Livingston circuit. The equation had to be updated with the new circuit name.</t>
  </si>
  <si>
    <r>
      <rPr>
        <b/>
        <sz val="10"/>
        <color rgb="FF000000"/>
        <rFont val="Tahoma"/>
      </rPr>
      <t xml:space="preserve">Removed:
</t>
    </r>
    <r>
      <rPr>
        <sz val="10"/>
        <color rgb="FF000000"/>
        <rFont val="Tahoma"/>
      </rPr>
      <t>ISL_TKB_1_or_TKB_TWZ_1_STABILITY_O_1A</t>
    </r>
  </si>
  <si>
    <t>This was superceded by ISL_TKB_1_or_TKB_TWZ_1_STABILITY_O_1B. The change is due to Norwood GXP commissioning. The new station will cut into the Islington-Livingston circuit. The equation had to be updated with the new circuit name.</t>
  </si>
  <si>
    <r>
      <rPr>
        <b/>
        <sz val="10"/>
        <color rgb="FF000000"/>
        <rFont val="Tahoma"/>
      </rPr>
      <t xml:space="preserve">Removed:
</t>
    </r>
    <r>
      <rPr>
        <sz val="10"/>
        <color rgb="FF000000"/>
        <rFont val="Tahoma"/>
      </rPr>
      <t>UPPER_SOUTH_ISLAND_STABILITY_P_1B</t>
    </r>
  </si>
  <si>
    <t>This was superceded by UPPER_SOUTH_ISLAND_STABILITY_P_1C on 21/09/2023. The change is due to Norwood GXP commissioning. The new station will cut into the Islington-Livingston circuit. The equation had to be updated with the new circuit name.</t>
  </si>
  <si>
    <r>
      <rPr>
        <b/>
        <sz val="10"/>
        <color rgb="FF000000"/>
        <rFont val="Tahoma"/>
      </rPr>
      <t xml:space="preserve">Removed:
</t>
    </r>
    <r>
      <rPr>
        <sz val="10"/>
        <color rgb="FF000000"/>
        <rFont val="Tahoma"/>
      </rPr>
      <t>ASB_BRY_1_or_ASB_ISL_STABILITY_O_1B</t>
    </r>
  </si>
  <si>
    <t>Outage Constraint removed. The permanent stability
constraint UPPER_SOUTH_ISLAND_STABILITY_P_1C will be used for these outages with an adjusted right-hand side.</t>
  </si>
  <si>
    <r>
      <rPr>
        <b/>
        <sz val="10"/>
        <color rgb="FF000000"/>
        <rFont val="Tahoma"/>
      </rPr>
      <t xml:space="preserve">Removed:
</t>
    </r>
    <r>
      <rPr>
        <sz val="10"/>
        <color rgb="FF000000"/>
        <rFont val="Tahoma"/>
      </rPr>
      <t>ASB_ISL_1&amp;ASB_TIM_TWZ_2_STABILITY_O_1</t>
    </r>
  </si>
  <si>
    <r>
      <rPr>
        <b/>
        <sz val="10"/>
        <color rgb="FF000000"/>
        <rFont val="Tahoma"/>
      </rPr>
      <t xml:space="preserve">Removed:
</t>
    </r>
    <r>
      <rPr>
        <sz val="10"/>
        <color rgb="FF000000"/>
        <rFont val="Tahoma"/>
      </rPr>
      <t>ASB_TIM_TWZ_1_or_ASB_TIM_TWZ_2_STABILITY_O_1B</t>
    </r>
  </si>
  <si>
    <r>
      <rPr>
        <b/>
        <sz val="10"/>
        <color rgb="FF000000"/>
        <rFont val="Tahoma"/>
      </rPr>
      <t xml:space="preserve">Removed:
</t>
    </r>
    <r>
      <rPr>
        <sz val="10"/>
        <color rgb="FF000000"/>
        <rFont val="Tahoma"/>
      </rPr>
      <t>BRY_ISL_1_STABILITY_O_1A</t>
    </r>
  </si>
  <si>
    <r>
      <rPr>
        <b/>
        <sz val="10"/>
        <color rgb="FF000000"/>
        <rFont val="Tahoma"/>
      </rPr>
      <t xml:space="preserve">Removed:
</t>
    </r>
    <r>
      <rPr>
        <sz val="10"/>
        <color rgb="FF000000"/>
        <rFont val="Tahoma"/>
      </rPr>
      <t>ISL_TKB_or_ISL_LIV_STABILITY_O_1B</t>
    </r>
  </si>
  <si>
    <t>The Grid owner has re-offered the Redclyffe T3 and T4 Transformer Overload Protection Scheme. The right hand side of the constraint changed from 109MW to 129MW.</t>
  </si>
  <si>
    <r>
      <rPr>
        <b/>
        <sz val="10"/>
        <rFont val="Tahoma"/>
        <family val="2"/>
      </rPr>
      <t>Removed:</t>
    </r>
    <r>
      <rPr>
        <sz val="10"/>
        <rFont val="Tahoma"/>
        <family val="2"/>
      </rPr>
      <t xml:space="preserve">
UPPER_NORTH_ISLAND_STABILITY_P_1E</t>
    </r>
  </si>
  <si>
    <t xml:space="preserve">This was replace by UPPER_NORTH_ISLAND_STABILITY_P_1F on 20/09/2023 while the OHW deviation is in service. The change is due to the work required on the Pakuranga-Whakamaru-1 circuit cable section. </t>
  </si>
  <si>
    <r>
      <rPr>
        <b/>
        <sz val="10"/>
        <color rgb="FF000000"/>
        <rFont val="Tahoma"/>
      </rPr>
      <t xml:space="preserve">Removed:
</t>
    </r>
    <r>
      <rPr>
        <sz val="10"/>
        <color rgb="FF000000"/>
        <rFont val="Tahoma"/>
      </rPr>
      <t>HAM_KPO_1_S_O_3</t>
    </r>
  </si>
  <si>
    <t xml:space="preserve">SFT has been updated and is now building these constraints. These manual constraints have been deactivated. </t>
  </si>
  <si>
    <r>
      <rPr>
        <b/>
        <sz val="10"/>
        <rFont val="Tahoma"/>
        <family val="2"/>
      </rPr>
      <t>Removed:</t>
    </r>
    <r>
      <rPr>
        <sz val="10"/>
        <rFont val="Tahoma"/>
        <family val="2"/>
      </rPr>
      <t xml:space="preserve">
HAM_KPO_1_W_O_3</t>
    </r>
  </si>
  <si>
    <r>
      <rPr>
        <b/>
        <sz val="10"/>
        <rFont val="Tahoma"/>
        <family val="2"/>
      </rPr>
      <t>Removed:</t>
    </r>
    <r>
      <rPr>
        <sz val="10"/>
        <rFont val="Tahoma"/>
        <family val="2"/>
      </rPr>
      <t xml:space="preserve">
HAM_KPO_1_M_O_3</t>
    </r>
  </si>
  <si>
    <r>
      <rPr>
        <b/>
        <sz val="10"/>
        <rFont val="Tahoma"/>
        <family val="2"/>
      </rPr>
      <t>Removed:</t>
    </r>
    <r>
      <rPr>
        <sz val="10"/>
        <rFont val="Tahoma"/>
        <family val="2"/>
      </rPr>
      <t xml:space="preserve">
HAM_KPO_2_S_O_3</t>
    </r>
  </si>
  <si>
    <r>
      <rPr>
        <b/>
        <sz val="10"/>
        <rFont val="Tahoma"/>
        <family val="2"/>
      </rPr>
      <t>Removed:</t>
    </r>
    <r>
      <rPr>
        <sz val="10"/>
        <rFont val="Tahoma"/>
        <family val="2"/>
      </rPr>
      <t xml:space="preserve">
HAM_KPO_2_W_O_3</t>
    </r>
  </si>
  <si>
    <r>
      <rPr>
        <b/>
        <sz val="10"/>
        <rFont val="Tahoma"/>
        <family val="2"/>
      </rPr>
      <t>Removed:</t>
    </r>
    <r>
      <rPr>
        <sz val="10"/>
        <rFont val="Tahoma"/>
        <family val="2"/>
      </rPr>
      <t xml:space="preserve">
HAM_KPO_2_M_O_3</t>
    </r>
  </si>
  <si>
    <r>
      <rPr>
        <b/>
        <sz val="10"/>
        <rFont val="Tahoma"/>
        <family val="2"/>
      </rPr>
      <t>Added:</t>
    </r>
    <r>
      <rPr>
        <sz val="10"/>
        <rFont val="Tahoma"/>
        <family val="2"/>
      </rPr>
      <t xml:space="preserve">
UPPER_NORTH_ISLAND_STABILITY_P_1G</t>
    </r>
  </si>
  <si>
    <t>This will replace UPPER_NORTH_ISLAND_STABILITY_P_1F on 18/04/2024. The change is due to the recommissioning of PAK_WKM_1. As a part of the Ohinewai Temporary Bypass Project (or the Ohinewai Deviation Project), the PAK_WKM_1 circuit, which has been removed from service since September 2023, will be recommissioned and returned to service on 18/04/2024.</t>
  </si>
  <si>
    <r>
      <rPr>
        <b/>
        <sz val="10"/>
        <rFont val="Tahoma"/>
        <family val="2"/>
      </rPr>
      <t xml:space="preserve">Added: </t>
    </r>
    <r>
      <rPr>
        <sz val="10"/>
        <rFont val="Tahoma"/>
        <family val="2"/>
      </rPr>
      <t xml:space="preserve">
WKA_MW_MIN </t>
    </r>
  </si>
  <si>
    <t xml:space="preserve">The WKA_MW_MIN constraint is already available in the market system. The constraint has been added to the register to support outage planning. </t>
  </si>
  <si>
    <r>
      <rPr>
        <b/>
        <sz val="10"/>
        <rFont val="Tahoma"/>
        <family val="2"/>
      </rPr>
      <t>Removed:</t>
    </r>
    <r>
      <rPr>
        <sz val="10"/>
        <rFont val="Tahoma"/>
        <family val="2"/>
      </rPr>
      <t xml:space="preserve">
KAW_T13_P_1
KAW_T12_S_O_1C
KAW_T12_M_O_1C
KAW_T12_W_O_1D</t>
    </r>
  </si>
  <si>
    <t xml:space="preserve">The existing KAW T12 and T13 manual constraints will be deactivated after the decommissioning of the KAW T13 interconnecting transformer. The tentative decommissioning date is 06/09/2024. The tentative commissioning date of the new KAW T14 interconnecting transformer is 21/09/2024. </t>
  </si>
  <si>
    <r>
      <rPr>
        <b/>
        <sz val="10"/>
        <color rgb="FF000000"/>
        <rFont val="Tahoma"/>
      </rPr>
      <t xml:space="preserve">Added:
</t>
    </r>
    <r>
      <rPr>
        <sz val="10"/>
        <color rgb="FF000000"/>
        <rFont val="Tahoma"/>
      </rPr>
      <t>BPE_MTR_1_Branch_S_P_1
BPE_MTR_1_Branch_M_P_1
BPE_MTR_1_Branch_W_P_1</t>
    </r>
  </si>
  <si>
    <t>Conor Lawrence</t>
  </si>
  <si>
    <t>A new permanent branch constraint was added to manage flows through the Bunnythorpe-Mataroa-1 circuit. This was added to prevent the Bunnythorpe-Mataroa Circuit Overload Protection Scheme operating in steady state during certain system conditions.</t>
  </si>
  <si>
    <r>
      <rPr>
        <b/>
        <sz val="10"/>
        <rFont val="Tahoma"/>
        <family val="2"/>
      </rPr>
      <t xml:space="preserve">Removed:
</t>
    </r>
    <r>
      <rPr>
        <sz val="10"/>
        <rFont val="Tahoma"/>
        <family val="2"/>
      </rPr>
      <t xml:space="preserve">UPPER_NORTH_ISLAND_STABILITY_P_1G
</t>
    </r>
    <r>
      <rPr>
        <b/>
        <sz val="10"/>
        <rFont val="Tahoma"/>
        <family val="2"/>
      </rPr>
      <t xml:space="preserve">
Added:</t>
    </r>
    <r>
      <rPr>
        <sz val="10"/>
        <rFont val="Tahoma"/>
        <family val="2"/>
      </rPr>
      <t xml:space="preserve">
UPPER_NORTH_ISLAND_STABILITY_P_1H</t>
    </r>
  </si>
  <si>
    <t>UPPER_NORTH_ISLAND_STABILITY_P_1G was replaced with UPPER_NORTH_ISLAND_STABILITY_P_1H. 
As part of the new HTU GXP project, OTA_WKM_1 and OTA_WKM_2 were renamed as OTA_HTU_WKM_1 and OTA_HTU_WKM_2 respectively. 
The constraint's equation was updated with the new circuit names.</t>
  </si>
  <si>
    <r>
      <rPr>
        <b/>
        <sz val="10"/>
        <rFont val="Tahoma"/>
        <family val="2"/>
      </rPr>
      <t xml:space="preserve">Removed: 
</t>
    </r>
    <r>
      <rPr>
        <sz val="10"/>
        <rFont val="Tahoma"/>
        <family val="2"/>
      </rPr>
      <t>RDF_T3&amp;T4_P_1</t>
    </r>
    <r>
      <rPr>
        <b/>
        <sz val="10"/>
        <rFont val="Tahoma"/>
        <family val="2"/>
      </rPr>
      <t xml:space="preserve">
Added: </t>
    </r>
    <r>
      <rPr>
        <sz val="10"/>
        <rFont val="Tahoma"/>
        <family val="2"/>
      </rPr>
      <t xml:space="preserve">
RDF_T4&amp;T5_T_1A</t>
    </r>
  </si>
  <si>
    <t>A new temporary static constraint was added to manage flows through RDF_T4 and RDF_T5. 
This was added for the temporary configuration during the RDF upgrade substation project, with RDF_T3 removed from service, RDF_T4 and RDF_T5 operating in parallel, and the RDF TOPS unavailable. The RHS is set to maintain flows below the 15 minute rating of RDF_T4. This replace the permanent constraint RDF_T3&amp;T4_P_1</t>
  </si>
  <si>
    <r>
      <rPr>
        <b/>
        <sz val="10"/>
        <rFont val="Tahoma"/>
        <family val="2"/>
      </rPr>
      <t xml:space="preserve">Removed: </t>
    </r>
    <r>
      <rPr>
        <sz val="10"/>
        <rFont val="Tahoma"/>
        <family val="2"/>
      </rPr>
      <t xml:space="preserve">
RDF_T3_M_O_1B
RDF_T3_S_O_1B
RDF_T3_W_O_1B
RDF_T4_M_O_1B
RDF_T4_M_O_1B
RDF_T4_M_O_1B</t>
    </r>
  </si>
  <si>
    <t>The existing RDF_T3 and RDF_T4 are being double banked as T4A and T4B to create a new RDF_T4. This will run with the new RDF_T5 transformer. Thus these outage constraints are removed and replaced by new ones.</t>
  </si>
  <si>
    <r>
      <rPr>
        <b/>
        <sz val="10"/>
        <rFont val="Tahoma"/>
        <family val="2"/>
      </rPr>
      <t xml:space="preserve">Added: </t>
    </r>
    <r>
      <rPr>
        <sz val="10"/>
        <rFont val="Tahoma"/>
        <family val="2"/>
      </rPr>
      <t xml:space="preserve">
RDF_T4_O_1</t>
    </r>
  </si>
  <si>
    <t>New outage constraint to to manage flows through Redclyffe-T5 during an outage of Redclyffe-T4A and T4B with low Tuai generation.
This constraint prevents Redclyffe-T5's load from exceeding 249 MVA, which is Redclyffe-T5's protection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</si>
</sst>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hh:mm:ss"/>
    <numFmt numFmtId="165" formatCode="d/mm/yyyy;@"/>
    <numFmt numFmtId="166" formatCode="\+General&quot;*&quot;;\-General&quot;*&quot;;"/>
    <numFmt numFmtId="167" formatCode="dd/mm/yyyy"/>
  </numFmts>
  <fonts count="49" x14ac:knownFonts="1">
    <font>
      <sz val="10"/>
      <name val="Tahom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b/>
      <sz val="10"/>
      <name val="Tahoma"/>
      <family val="2"/>
    </font>
    <font>
      <b/>
      <sz val="14"/>
      <name val="Tahoma"/>
      <family val="2"/>
    </font>
    <font>
      <sz val="11"/>
      <color theme="1"/>
      <name val="Calibri"/>
      <family val="2"/>
      <scheme val="minor"/>
    </font>
    <font>
      <b/>
      <sz val="11"/>
      <color theme="1"/>
      <name val="Calibri"/>
      <family val="2"/>
      <scheme val="minor"/>
    </font>
    <font>
      <b/>
      <sz val="18"/>
      <color theme="1"/>
      <name val="Calibri"/>
      <family val="2"/>
      <scheme val="minor"/>
    </font>
    <font>
      <b/>
      <sz val="18"/>
      <name val="Tahoma"/>
      <family val="2"/>
    </font>
    <font>
      <sz val="18"/>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Verdana"/>
      <family val="2"/>
    </font>
    <font>
      <sz val="10"/>
      <color rgb="FF000000"/>
      <name val="Tahoma"/>
      <family val="2"/>
    </font>
    <font>
      <sz val="10"/>
      <color rgb="FFFF0000"/>
      <name val="Tahoma"/>
      <family val="2"/>
    </font>
    <font>
      <b/>
      <sz val="11"/>
      <color rgb="FFFF0000"/>
      <name val="Calibri"/>
      <family val="2"/>
      <scheme val="minor"/>
    </font>
    <font>
      <b/>
      <u/>
      <sz val="11"/>
      <color rgb="FFFF0000"/>
      <name val="Calibri"/>
      <family val="2"/>
      <scheme val="minor"/>
    </font>
    <font>
      <b/>
      <sz val="16"/>
      <name val="Calibri"/>
      <family val="2"/>
      <scheme val="minor"/>
    </font>
    <font>
      <sz val="16"/>
      <name val="Calibri"/>
      <family val="2"/>
      <scheme val="minor"/>
    </font>
    <font>
      <sz val="18"/>
      <color theme="3"/>
      <name val="Cambria"/>
      <family val="2"/>
      <scheme val="major"/>
    </font>
    <font>
      <sz val="11"/>
      <color rgb="FF9C5700"/>
      <name val="Calibri"/>
      <family val="2"/>
      <scheme val="minor"/>
    </font>
    <font>
      <b/>
      <sz val="10"/>
      <color rgb="FF000000"/>
      <name val="Tahoma"/>
    </font>
    <font>
      <sz val="10"/>
      <color rgb="FF000000"/>
      <name val="Tahoma"/>
    </font>
    <font>
      <sz val="8"/>
      <name val="Tahoma"/>
      <family val="2"/>
    </font>
  </fonts>
  <fills count="34">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52">
    <xf numFmtId="0" fontId="0" fillId="0" borderId="0"/>
    <xf numFmtId="0" fontId="14" fillId="0" borderId="0"/>
    <xf numFmtId="0" fontId="17" fillId="0" borderId="0"/>
    <xf numFmtId="0" fontId="22" fillId="0" borderId="0" applyNumberFormat="0" applyFill="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11" applyNumberFormat="0" applyAlignment="0" applyProtection="0"/>
    <xf numFmtId="0" fontId="30" fillId="7" borderId="12" applyNumberFormat="0" applyAlignment="0" applyProtection="0"/>
    <xf numFmtId="0" fontId="31" fillId="7" borderId="11" applyNumberFormat="0" applyAlignment="0" applyProtection="0"/>
    <xf numFmtId="0" fontId="32" fillId="0" borderId="13" applyNumberFormat="0" applyFill="0" applyAlignment="0" applyProtection="0"/>
    <xf numFmtId="0" fontId="33" fillId="8" borderId="14"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8" fillId="0" borderId="16" applyNumberFormat="0" applyFill="0" applyAlignment="0" applyProtection="0"/>
    <xf numFmtId="0" fontId="36"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36" fillId="33" borderId="0" applyNumberFormat="0" applyBorder="0" applyAlignment="0" applyProtection="0"/>
    <xf numFmtId="0" fontId="13" fillId="0" borderId="0"/>
    <xf numFmtId="0" fontId="13" fillId="9" borderId="15" applyNumberFormat="0" applyFont="0" applyAlignment="0" applyProtection="0"/>
    <xf numFmtId="0" fontId="14" fillId="0" borderId="0"/>
    <xf numFmtId="0" fontId="12" fillId="0" borderId="0"/>
    <xf numFmtId="0" fontId="12" fillId="0" borderId="0"/>
    <xf numFmtId="0" fontId="12" fillId="9" borderId="15" applyNumberFormat="0" applyFont="0" applyAlignment="0" applyProtection="0"/>
    <xf numFmtId="0" fontId="14" fillId="0" borderId="0"/>
    <xf numFmtId="0" fontId="11" fillId="0" borderId="0"/>
    <xf numFmtId="0" fontId="10" fillId="0" borderId="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9" borderId="15" applyNumberFormat="0" applyFont="0" applyAlignment="0" applyProtection="0"/>
    <xf numFmtId="0" fontId="10" fillId="0" borderId="0"/>
    <xf numFmtId="0" fontId="10" fillId="0" borderId="0"/>
    <xf numFmtId="0" fontId="10" fillId="9" borderId="15" applyNumberFormat="0" applyFont="0" applyAlignment="0" applyProtection="0"/>
    <xf numFmtId="0" fontId="10" fillId="0" borderId="0"/>
    <xf numFmtId="0" fontId="9" fillId="0" borderId="0"/>
    <xf numFmtId="0" fontId="9" fillId="9" borderId="15"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 fillId="0" borderId="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5" applyNumberFormat="0" applyFont="0" applyAlignment="0" applyProtection="0"/>
    <xf numFmtId="0" fontId="8" fillId="0" borderId="0"/>
    <xf numFmtId="0" fontId="8" fillId="0" borderId="0"/>
    <xf numFmtId="0" fontId="8" fillId="9" borderId="15" applyNumberFormat="0" applyFont="0" applyAlignment="0" applyProtection="0"/>
    <xf numFmtId="0" fontId="8" fillId="0" borderId="0"/>
    <xf numFmtId="0" fontId="8" fillId="0" borderId="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5" applyNumberFormat="0" applyFont="0" applyAlignment="0" applyProtection="0"/>
    <xf numFmtId="0" fontId="8" fillId="0" borderId="0"/>
    <xf numFmtId="0" fontId="8" fillId="0" borderId="0"/>
    <xf numFmtId="0" fontId="8" fillId="9" borderId="15" applyNumberFormat="0" applyFont="0" applyAlignment="0" applyProtection="0"/>
    <xf numFmtId="0" fontId="8" fillId="0" borderId="0"/>
    <xf numFmtId="0" fontId="8" fillId="0" borderId="0"/>
    <xf numFmtId="0" fontId="8" fillId="9" borderId="15"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15"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7" fillId="0" borderId="0"/>
    <xf numFmtId="0" fontId="7" fillId="9" borderId="15"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9" borderId="15"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4" fillId="0" borderId="0"/>
    <xf numFmtId="0" fontId="3"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0" borderId="0"/>
    <xf numFmtId="0" fontId="2" fillId="0" borderId="0"/>
    <xf numFmtId="0" fontId="2" fillId="9" borderId="15"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1" fillId="0" borderId="0"/>
    <xf numFmtId="0" fontId="44" fillId="0" borderId="0" applyNumberFormat="0" applyFill="0" applyBorder="0" applyAlignment="0" applyProtection="0"/>
    <xf numFmtId="0" fontId="45" fillId="5" borderId="0" applyNumberFormat="0" applyBorder="0" applyAlignment="0" applyProtection="0"/>
    <xf numFmtId="0" fontId="1" fillId="9" borderId="15"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6">
    <xf numFmtId="0" fontId="0" fillId="0" borderId="0" xfId="0"/>
    <xf numFmtId="0" fontId="14" fillId="0" borderId="0" xfId="1"/>
    <xf numFmtId="0" fontId="15" fillId="0" borderId="0" xfId="0" applyFont="1"/>
    <xf numFmtId="0" fontId="16" fillId="0" borderId="0" xfId="0" applyFont="1"/>
    <xf numFmtId="0" fontId="14" fillId="0" borderId="0" xfId="0" applyFont="1" applyAlignment="1">
      <alignment wrapText="1"/>
    </xf>
    <xf numFmtId="0" fontId="0" fillId="0" borderId="0" xfId="0" applyAlignment="1">
      <alignment wrapText="1"/>
    </xf>
    <xf numFmtId="0" fontId="15" fillId="0" borderId="0" xfId="0" applyFont="1" applyAlignment="1">
      <alignment wrapText="1"/>
    </xf>
    <xf numFmtId="164" fontId="0" fillId="0" borderId="0" xfId="0" applyNumberFormat="1"/>
    <xf numFmtId="0" fontId="0" fillId="0" borderId="0" xfId="0" applyAlignment="1">
      <alignment vertical="center" wrapText="1"/>
    </xf>
    <xf numFmtId="0" fontId="0" fillId="0" borderId="0" xfId="0" applyAlignment="1">
      <alignment horizontal="center" vertical="center" wrapText="1"/>
    </xf>
    <xf numFmtId="0" fontId="18" fillId="0" borderId="2" xfId="0" applyFont="1" applyBorder="1" applyAlignment="1">
      <alignment horizontal="center" vertical="center" wrapText="1"/>
    </xf>
    <xf numFmtId="0" fontId="14" fillId="0" borderId="17" xfId="45" applyBorder="1"/>
    <xf numFmtId="0" fontId="0" fillId="0" borderId="0" xfId="0" applyAlignment="1">
      <alignment vertical="center"/>
    </xf>
    <xf numFmtId="0" fontId="0" fillId="0" borderId="0" xfId="0" applyAlignment="1">
      <alignment horizontal="right" vertical="center" wrapText="1"/>
    </xf>
    <xf numFmtId="0" fontId="39" fillId="0" borderId="0" xfId="0" applyFont="1" applyAlignment="1">
      <alignment vertical="center" wrapText="1"/>
    </xf>
    <xf numFmtId="0" fontId="11" fillId="0" borderId="0" xfId="50"/>
    <xf numFmtId="0" fontId="18" fillId="0" borderId="2" xfId="50" applyFont="1" applyBorder="1" applyAlignment="1">
      <alignment horizontal="center" vertical="center"/>
    </xf>
    <xf numFmtId="0" fontId="40" fillId="0" borderId="0" xfId="50" applyFont="1"/>
    <xf numFmtId="0" fontId="41" fillId="0" borderId="0" xfId="50" applyFont="1"/>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right" vertical="center"/>
    </xf>
    <xf numFmtId="0" fontId="0" fillId="0" borderId="3" xfId="0" applyBorder="1" applyAlignment="1">
      <alignment horizontal="right" vertical="center" wrapText="1"/>
    </xf>
    <xf numFmtId="0" fontId="0" fillId="0" borderId="5" xfId="0" applyBorder="1" applyAlignment="1">
      <alignment horizontal="left" vertical="center"/>
    </xf>
    <xf numFmtId="0" fontId="0" fillId="0" borderId="5" xfId="0" applyBorder="1" applyAlignment="1">
      <alignment vertical="center" wrapText="1"/>
    </xf>
    <xf numFmtId="0" fontId="0" fillId="0" borderId="2" xfId="0" applyBorder="1"/>
    <xf numFmtId="0" fontId="0" fillId="0" borderId="2" xfId="0" applyBorder="1" applyAlignment="1">
      <alignment wrapText="1"/>
    </xf>
    <xf numFmtId="0" fontId="14" fillId="0" borderId="0" xfId="1" applyAlignment="1">
      <alignment vertical="center" wrapText="1"/>
    </xf>
    <xf numFmtId="0" fontId="14" fillId="0" borderId="0" xfId="1" applyAlignment="1">
      <alignment vertical="top" wrapText="1"/>
    </xf>
    <xf numFmtId="14" fontId="14" fillId="0" borderId="0" xfId="1" applyNumberFormat="1" applyAlignment="1">
      <alignment vertical="top" wrapText="1"/>
    </xf>
    <xf numFmtId="0" fontId="18" fillId="0" borderId="2" xfId="1" applyFont="1" applyBorder="1" applyAlignment="1">
      <alignment horizontal="center" vertical="center" wrapText="1"/>
    </xf>
    <xf numFmtId="0" fontId="39" fillId="0" borderId="0" xfId="1" applyFont="1" applyAlignment="1">
      <alignment vertical="center" wrapText="1"/>
    </xf>
    <xf numFmtId="0" fontId="14" fillId="0" borderId="7" xfId="1" applyBorder="1" applyAlignment="1">
      <alignment vertical="center" wrapText="1"/>
    </xf>
    <xf numFmtId="0" fontId="14" fillId="0" borderId="7" xfId="1" applyBorder="1" applyAlignment="1">
      <alignment horizontal="center" vertical="center" wrapText="1"/>
    </xf>
    <xf numFmtId="0" fontId="14" fillId="0" borderId="3" xfId="1" applyBorder="1" applyAlignment="1">
      <alignment horizontal="right" vertical="center"/>
    </xf>
    <xf numFmtId="0" fontId="14" fillId="0" borderId="5" xfId="1" applyBorder="1" applyAlignment="1">
      <alignment horizontal="left" vertical="center"/>
    </xf>
    <xf numFmtId="0" fontId="14" fillId="0" borderId="3" xfId="1" applyBorder="1" applyAlignment="1">
      <alignment horizontal="right" vertical="center" wrapText="1"/>
    </xf>
    <xf numFmtId="0" fontId="14" fillId="0" borderId="5" xfId="1" applyBorder="1" applyAlignment="1">
      <alignment vertical="center" wrapText="1"/>
    </xf>
    <xf numFmtId="0" fontId="14" fillId="0" borderId="2" xfId="1" applyBorder="1" applyAlignment="1">
      <alignment vertical="center" wrapText="1"/>
    </xf>
    <xf numFmtId="0" fontId="14" fillId="0" borderId="2" xfId="1" applyBorder="1" applyAlignment="1">
      <alignment horizontal="center" vertical="center" wrapText="1"/>
    </xf>
    <xf numFmtId="0" fontId="14" fillId="0" borderId="2" xfId="1" applyBorder="1" applyAlignment="1">
      <alignment horizontal="left" vertical="center"/>
    </xf>
    <xf numFmtId="0" fontId="14" fillId="0" borderId="2" xfId="1" applyBorder="1" applyAlignment="1">
      <alignment horizontal="center" vertical="center"/>
    </xf>
    <xf numFmtId="0" fontId="14" fillId="0" borderId="6" xfId="1" applyBorder="1" applyAlignment="1">
      <alignment vertical="center" wrapText="1"/>
    </xf>
    <xf numFmtId="0" fontId="14" fillId="0" borderId="1" xfId="1" applyBorder="1" applyAlignment="1">
      <alignment vertical="center" wrapText="1"/>
    </xf>
    <xf numFmtId="0" fontId="14" fillId="0" borderId="1" xfId="1" applyBorder="1" applyAlignment="1">
      <alignment horizontal="center" vertical="center" wrapText="1"/>
    </xf>
    <xf numFmtId="0" fontId="14" fillId="0" borderId="1" xfId="1" applyBorder="1" applyAlignment="1">
      <alignment horizontal="right" vertical="center"/>
    </xf>
    <xf numFmtId="0" fontId="14" fillId="0" borderId="1" xfId="1" applyBorder="1" applyAlignment="1">
      <alignment horizontal="left" vertical="center"/>
    </xf>
    <xf numFmtId="0" fontId="14" fillId="0" borderId="1" xfId="1" applyBorder="1" applyAlignment="1">
      <alignment horizontal="right" vertical="center" wrapText="1"/>
    </xf>
    <xf numFmtId="0" fontId="14" fillId="0" borderId="2" xfId="1" quotePrefix="1" applyBorder="1" applyAlignment="1">
      <alignment vertical="center" wrapText="1"/>
    </xf>
    <xf numFmtId="0" fontId="14" fillId="0" borderId="5" xfId="1" applyBorder="1" applyAlignment="1">
      <alignment horizontal="center" vertical="center" wrapText="1"/>
    </xf>
    <xf numFmtId="0" fontId="14" fillId="0" borderId="2" xfId="1" applyBorder="1" applyAlignment="1">
      <alignment vertical="center"/>
    </xf>
    <xf numFmtId="0" fontId="14" fillId="0" borderId="0" xfId="1" applyAlignment="1">
      <alignment vertical="center"/>
    </xf>
    <xf numFmtId="0" fontId="14" fillId="0" borderId="0" xfId="1" applyAlignment="1">
      <alignment horizontal="center" vertical="center"/>
    </xf>
    <xf numFmtId="166" fontId="14" fillId="0" borderId="0" xfId="1" applyNumberFormat="1" applyAlignment="1">
      <alignment horizontal="right" vertical="center"/>
    </xf>
    <xf numFmtId="0" fontId="42" fillId="0" borderId="0" xfId="1" applyFont="1" applyAlignment="1">
      <alignment horizontal="left" vertical="center" wrapText="1"/>
    </xf>
    <xf numFmtId="0" fontId="43" fillId="0" borderId="0" xfId="1" applyFont="1" applyAlignment="1">
      <alignment horizontal="left" vertical="center" wrapText="1"/>
    </xf>
    <xf numFmtId="0" fontId="14" fillId="0" borderId="4" xfId="1" applyBorder="1" applyAlignment="1">
      <alignment horizontal="left" vertical="center"/>
    </xf>
    <xf numFmtId="0" fontId="14" fillId="0" borderId="4" xfId="1" applyBorder="1" applyAlignment="1">
      <alignment horizontal="center" vertical="center"/>
    </xf>
    <xf numFmtId="0" fontId="14" fillId="0" borderId="4" xfId="1" applyBorder="1" applyAlignment="1">
      <alignment horizontal="right" vertical="center"/>
    </xf>
    <xf numFmtId="0" fontId="14" fillId="0" borderId="4" xfId="1" applyBorder="1" applyAlignment="1">
      <alignment horizontal="right" vertical="center" wrapText="1"/>
    </xf>
    <xf numFmtId="0" fontId="14" fillId="0" borderId="4" xfId="1" applyBorder="1" applyAlignment="1">
      <alignment vertical="center" wrapText="1"/>
    </xf>
    <xf numFmtId="0" fontId="14" fillId="0" borderId="0" xfId="1" applyAlignment="1">
      <alignment horizontal="left" vertical="center"/>
    </xf>
    <xf numFmtId="0" fontId="14" fillId="0" borderId="0" xfId="1" applyAlignment="1">
      <alignment horizontal="center" vertical="center" wrapText="1"/>
    </xf>
    <xf numFmtId="0" fontId="14" fillId="0" borderId="0" xfId="1" applyAlignment="1">
      <alignment horizontal="right" vertical="center" wrapText="1"/>
    </xf>
    <xf numFmtId="0" fontId="20" fillId="0" borderId="0" xfId="1" applyFont="1" applyAlignment="1">
      <alignment vertical="center" wrapText="1"/>
    </xf>
    <xf numFmtId="0" fontId="21" fillId="0" borderId="0" xfId="1" applyFont="1" applyAlignment="1">
      <alignment vertical="center" wrapText="1"/>
    </xf>
    <xf numFmtId="0" fontId="21" fillId="0" borderId="0" xfId="1" applyFont="1" applyAlignment="1">
      <alignment vertical="top" wrapText="1"/>
    </xf>
    <xf numFmtId="14" fontId="14" fillId="0" borderId="0" xfId="1" applyNumberFormat="1" applyAlignment="1">
      <alignment vertical="center" wrapText="1"/>
    </xf>
    <xf numFmtId="0" fontId="15" fillId="2" borderId="0" xfId="1" applyFont="1" applyFill="1" applyAlignment="1">
      <alignment horizontal="center" vertical="center" wrapText="1"/>
    </xf>
    <xf numFmtId="0" fontId="15" fillId="0" borderId="0" xfId="1" applyFont="1" applyAlignment="1">
      <alignment vertical="top" wrapText="1"/>
    </xf>
    <xf numFmtId="165" fontId="14" fillId="0" borderId="0" xfId="1" applyNumberFormat="1" applyAlignment="1">
      <alignment vertical="top" wrapText="1"/>
    </xf>
    <xf numFmtId="0" fontId="14" fillId="0" borderId="17" xfId="1" applyBorder="1"/>
    <xf numFmtId="0" fontId="37" fillId="0" borderId="0" xfId="1" applyFont="1" applyAlignment="1">
      <alignment wrapText="1"/>
    </xf>
    <xf numFmtId="0" fontId="38" fillId="0" borderId="0" xfId="1" applyFont="1" applyAlignment="1">
      <alignment horizontal="left" vertical="center" wrapText="1"/>
    </xf>
    <xf numFmtId="0" fontId="14" fillId="0" borderId="0" xfId="1" applyAlignment="1">
      <alignment vertical="top"/>
    </xf>
    <xf numFmtId="0" fontId="39" fillId="0" borderId="0" xfId="1" applyFont="1" applyAlignment="1">
      <alignment vertical="top" wrapText="1"/>
    </xf>
    <xf numFmtId="14" fontId="39" fillId="0" borderId="0" xfId="1" applyNumberFormat="1" applyFont="1" applyAlignment="1">
      <alignment vertical="center" wrapText="1"/>
    </xf>
    <xf numFmtId="0" fontId="14" fillId="0" borderId="3" xfId="0" quotePrefix="1" applyFont="1" applyBorder="1" applyAlignment="1">
      <alignment horizontal="right" vertical="center"/>
    </xf>
    <xf numFmtId="0" fontId="15" fillId="0" borderId="0" xfId="1" applyFont="1" applyAlignment="1">
      <alignment vertical="center" wrapText="1"/>
    </xf>
    <xf numFmtId="0" fontId="14" fillId="0" borderId="0" xfId="1" applyAlignment="1">
      <alignment horizontal="left" vertical="center" wrapText="1"/>
    </xf>
    <xf numFmtId="0" fontId="14" fillId="0" borderId="3" xfId="1" quotePrefix="1" applyBorder="1" applyAlignment="1">
      <alignment horizontal="right" vertical="center" wrapText="1"/>
    </xf>
    <xf numFmtId="0" fontId="4" fillId="0" borderId="0" xfId="179"/>
    <xf numFmtId="0" fontId="14" fillId="0" borderId="7" xfId="1" applyBorder="1" applyAlignment="1">
      <alignment horizontal="left" vertical="center"/>
    </xf>
    <xf numFmtId="0" fontId="3" fillId="0" borderId="0" xfId="180"/>
    <xf numFmtId="0" fontId="0" fillId="0" borderId="2" xfId="0" applyBorder="1" applyAlignment="1">
      <alignment vertical="center"/>
    </xf>
    <xf numFmtId="0" fontId="14" fillId="0" borderId="2" xfId="1" quotePrefix="1" applyBorder="1" applyAlignment="1">
      <alignment horizontal="left" vertical="center"/>
    </xf>
    <xf numFmtId="0" fontId="1" fillId="0" borderId="0" xfId="50" applyFont="1"/>
    <xf numFmtId="14" fontId="14" fillId="0" borderId="0" xfId="0" applyNumberFormat="1" applyFont="1" applyAlignment="1">
      <alignment wrapText="1"/>
    </xf>
    <xf numFmtId="0" fontId="47" fillId="0" borderId="0" xfId="1" applyFont="1" applyAlignment="1">
      <alignment vertical="center" wrapText="1"/>
    </xf>
    <xf numFmtId="0" fontId="14" fillId="0" borderId="5" xfId="0" applyFont="1" applyBorder="1" applyAlignment="1">
      <alignment wrapText="1"/>
    </xf>
    <xf numFmtId="0" fontId="14" fillId="0" borderId="0" xfId="1" applyAlignment="1">
      <alignment horizontal="right" vertical="center"/>
    </xf>
    <xf numFmtId="0" fontId="14" fillId="0" borderId="18" xfId="0" applyFont="1" applyBorder="1" applyAlignment="1">
      <alignment horizontal="left" vertical="center" wrapText="1"/>
    </xf>
    <xf numFmtId="0" fontId="14" fillId="0" borderId="5" xfId="1" applyBorder="1" applyAlignment="1">
      <alignment horizontal="center" vertical="center"/>
    </xf>
    <xf numFmtId="0" fontId="14" fillId="0" borderId="20" xfId="1" applyBorder="1" applyAlignment="1">
      <alignment vertical="center" wrapText="1"/>
    </xf>
    <xf numFmtId="0" fontId="14" fillId="0" borderId="19" xfId="1" applyBorder="1" applyAlignment="1">
      <alignment horizontal="right" vertical="center"/>
    </xf>
    <xf numFmtId="0" fontId="14" fillId="0" borderId="20" xfId="1" applyBorder="1" applyAlignment="1">
      <alignment horizontal="left" vertical="center"/>
    </xf>
    <xf numFmtId="0" fontId="14" fillId="0" borderId="21" xfId="0" applyFont="1" applyBorder="1" applyAlignment="1">
      <alignment horizontal="center" vertical="center" wrapText="1"/>
    </xf>
    <xf numFmtId="0" fontId="47" fillId="0" borderId="0" xfId="0" applyFont="1" applyAlignment="1">
      <alignment horizontal="left" vertical="center" wrapText="1"/>
    </xf>
    <xf numFmtId="0" fontId="14" fillId="0" borderId="0" xfId="0" applyFont="1" applyAlignment="1">
      <alignment horizontal="left" vertical="center" wrapText="1"/>
    </xf>
    <xf numFmtId="14" fontId="14" fillId="0" borderId="0" xfId="0" applyNumberFormat="1" applyFont="1" applyAlignment="1">
      <alignment horizontal="center" vertical="center" wrapText="1"/>
    </xf>
    <xf numFmtId="0" fontId="14" fillId="0" borderId="22" xfId="1" applyBorder="1" applyAlignment="1">
      <alignment horizontal="right" vertical="center" wrapText="1"/>
    </xf>
    <xf numFmtId="167" fontId="14" fillId="0" borderId="0" xfId="1" applyNumberFormat="1" applyAlignment="1">
      <alignment vertical="center" wrapText="1"/>
    </xf>
    <xf numFmtId="0" fontId="14" fillId="0" borderId="2" xfId="0" applyFont="1" applyBorder="1"/>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42" fillId="0" borderId="3" xfId="1" applyFont="1" applyBorder="1" applyAlignment="1">
      <alignment horizontal="left" vertical="center" wrapText="1"/>
    </xf>
    <xf numFmtId="0" fontId="42" fillId="0" borderId="4" xfId="1" applyFont="1" applyBorder="1" applyAlignment="1">
      <alignment horizontal="left" vertical="center" wrapText="1"/>
    </xf>
    <xf numFmtId="0" fontId="42" fillId="0" borderId="5" xfId="1" applyFont="1" applyBorder="1" applyAlignment="1">
      <alignment horizontal="left" vertical="center" wrapText="1"/>
    </xf>
    <xf numFmtId="0" fontId="19" fillId="0" borderId="0" xfId="1" applyFont="1" applyAlignment="1">
      <alignment horizontal="left" vertical="center" wrapText="1"/>
    </xf>
    <xf numFmtId="0" fontId="19" fillId="0" borderId="1" xfId="1" applyFont="1" applyBorder="1" applyAlignment="1">
      <alignment horizontal="left" vertical="center" wrapText="1"/>
    </xf>
    <xf numFmtId="0" fontId="18" fillId="0" borderId="3" xfId="1" applyFont="1" applyBorder="1" applyAlignment="1">
      <alignment horizontal="center" vertical="center" wrapText="1"/>
    </xf>
    <xf numFmtId="0" fontId="18" fillId="0" borderId="5" xfId="1" applyFont="1" applyBorder="1" applyAlignment="1">
      <alignment horizontal="center" vertical="center" wrapText="1"/>
    </xf>
    <xf numFmtId="0" fontId="42" fillId="0" borderId="1" xfId="1" applyFont="1" applyBorder="1" applyAlignment="1">
      <alignment horizontal="left" vertical="center" wrapText="1"/>
    </xf>
    <xf numFmtId="0" fontId="43" fillId="0" borderId="0" xfId="1" applyFont="1" applyAlignment="1">
      <alignment horizontal="left" vertical="center" wrapText="1"/>
    </xf>
  </cellXfs>
  <cellStyles count="352">
    <cellStyle name="20% - Accent1" xfId="20" builtinId="30" customBuiltin="1"/>
    <cellStyle name="20% - Accent1 2" xfId="52" xr:uid="{00000000-0005-0000-0000-000001000000}"/>
    <cellStyle name="20% - Accent1 2 2" xfId="104" xr:uid="{00000000-0005-0000-0000-000002000000}"/>
    <cellStyle name="20% - Accent1 2 2 2" xfId="253" xr:uid="{C8B3AA18-4CEF-4233-84EF-9CA198FF839C}"/>
    <cellStyle name="20% - Accent1 2 3" xfId="201" xr:uid="{D3C41B17-E35E-4A8C-BC3D-3D05810E35F8}"/>
    <cellStyle name="20% - Accent1 3" xfId="72" xr:uid="{00000000-0005-0000-0000-000003000000}"/>
    <cellStyle name="20% - Accent1 3 2" xfId="124" xr:uid="{00000000-0005-0000-0000-000004000000}"/>
    <cellStyle name="20% - Accent1 3 2 2" xfId="273" xr:uid="{C4D2D779-3EB3-48FD-B40F-F191F4B76CD6}"/>
    <cellStyle name="20% - Accent1 3 3" xfId="221" xr:uid="{2060144F-238F-4995-ABBD-F3A85FF9AFE6}"/>
    <cellStyle name="20% - Accent1 4" xfId="138" xr:uid="{00000000-0005-0000-0000-000005000000}"/>
    <cellStyle name="20% - Accent1 4 2" xfId="287" xr:uid="{EB56D773-68DC-4C77-AC5D-B505C38A519E}"/>
    <cellStyle name="20% - Accent1 5" xfId="85" xr:uid="{00000000-0005-0000-0000-000006000000}"/>
    <cellStyle name="20% - Accent1 5 2" xfId="234" xr:uid="{4056EC9A-9117-44BE-A177-0F619B8E3D9E}"/>
    <cellStyle name="20% - Accent1 6" xfId="152" xr:uid="{00000000-0005-0000-0000-000007000000}"/>
    <cellStyle name="20% - Accent1 6 2" xfId="301" xr:uid="{E86E855D-8180-4DDF-9DBF-1182FEC6CF47}"/>
    <cellStyle name="20% - Accent1 7" xfId="166" xr:uid="{00000000-0005-0000-0000-000008000000}"/>
    <cellStyle name="20% - Accent1 7 2" xfId="315" xr:uid="{211CE093-8AE4-4474-97C4-2643731B9955}"/>
    <cellStyle name="20% - Accent1 8" xfId="182" xr:uid="{30A53716-7421-443D-8092-863D481D6BC0}"/>
    <cellStyle name="20% - Accent1 9" xfId="334" xr:uid="{BB111B42-02FF-49E0-B15A-D01A2D79CC5A}"/>
    <cellStyle name="20% - Accent2" xfId="24" builtinId="34" customBuiltin="1"/>
    <cellStyle name="20% - Accent2 2" xfId="54" xr:uid="{00000000-0005-0000-0000-00000A000000}"/>
    <cellStyle name="20% - Accent2 2 2" xfId="106" xr:uid="{00000000-0005-0000-0000-00000B000000}"/>
    <cellStyle name="20% - Accent2 2 2 2" xfId="255" xr:uid="{E0D6D7BC-6AF1-4E1B-9DAE-86A84924E4AA}"/>
    <cellStyle name="20% - Accent2 2 3" xfId="203" xr:uid="{74F1E969-DB74-4ECC-A9A6-0F164D177A99}"/>
    <cellStyle name="20% - Accent2 3" xfId="74" xr:uid="{00000000-0005-0000-0000-00000C000000}"/>
    <cellStyle name="20% - Accent2 3 2" xfId="126" xr:uid="{00000000-0005-0000-0000-00000D000000}"/>
    <cellStyle name="20% - Accent2 3 2 2" xfId="275" xr:uid="{DCC01BEE-67DB-476E-8922-527D656CBC43}"/>
    <cellStyle name="20% - Accent2 3 3" xfId="223" xr:uid="{5982FC3F-0A34-4609-8439-31134032DD39}"/>
    <cellStyle name="20% - Accent2 4" xfId="140" xr:uid="{00000000-0005-0000-0000-00000E000000}"/>
    <cellStyle name="20% - Accent2 4 2" xfId="289" xr:uid="{947F78E7-0F6A-430D-AD8F-1D44E669AB82}"/>
    <cellStyle name="20% - Accent2 5" xfId="87" xr:uid="{00000000-0005-0000-0000-00000F000000}"/>
    <cellStyle name="20% - Accent2 5 2" xfId="236" xr:uid="{C4D935D1-0935-4CBC-A53A-84A3D0427A90}"/>
    <cellStyle name="20% - Accent2 6" xfId="154" xr:uid="{00000000-0005-0000-0000-000010000000}"/>
    <cellStyle name="20% - Accent2 6 2" xfId="303" xr:uid="{9CC8175A-A2E7-4861-969E-C860191F33C8}"/>
    <cellStyle name="20% - Accent2 7" xfId="168" xr:uid="{00000000-0005-0000-0000-000011000000}"/>
    <cellStyle name="20% - Accent2 7 2" xfId="317" xr:uid="{D13FDAC6-3243-4240-8477-6DCFBC761CDD}"/>
    <cellStyle name="20% - Accent2 8" xfId="184" xr:uid="{289B36CD-1F4F-4170-93E7-123637657A76}"/>
    <cellStyle name="20% - Accent2 9" xfId="337" xr:uid="{8791EE9E-5862-411E-A9C4-692133BA84B1}"/>
    <cellStyle name="20% - Accent3" xfId="28" builtinId="38" customBuiltin="1"/>
    <cellStyle name="20% - Accent3 2" xfId="56" xr:uid="{00000000-0005-0000-0000-000013000000}"/>
    <cellStyle name="20% - Accent3 2 2" xfId="108" xr:uid="{00000000-0005-0000-0000-000014000000}"/>
    <cellStyle name="20% - Accent3 2 2 2" xfId="257" xr:uid="{2D570247-A13A-40C1-9B36-B5D8CEEDB506}"/>
    <cellStyle name="20% - Accent3 2 3" xfId="205" xr:uid="{C3379C44-8AEF-4EB8-9E29-FC1F58DEF722}"/>
    <cellStyle name="20% - Accent3 3" xfId="76" xr:uid="{00000000-0005-0000-0000-000015000000}"/>
    <cellStyle name="20% - Accent3 3 2" xfId="128" xr:uid="{00000000-0005-0000-0000-000016000000}"/>
    <cellStyle name="20% - Accent3 3 2 2" xfId="277" xr:uid="{DC370C98-0322-42B5-AB15-063B800B754D}"/>
    <cellStyle name="20% - Accent3 3 3" xfId="225" xr:uid="{DFE327C4-E564-4F9E-976A-304D8327EA9A}"/>
    <cellStyle name="20% - Accent3 4" xfId="142" xr:uid="{00000000-0005-0000-0000-000017000000}"/>
    <cellStyle name="20% - Accent3 4 2" xfId="291" xr:uid="{AF931AAE-D0DE-4B89-AB41-92C94F98A374}"/>
    <cellStyle name="20% - Accent3 5" xfId="89" xr:uid="{00000000-0005-0000-0000-000018000000}"/>
    <cellStyle name="20% - Accent3 5 2" xfId="238" xr:uid="{D090879B-C001-4436-9F7D-9032ABC57388}"/>
    <cellStyle name="20% - Accent3 6" xfId="156" xr:uid="{00000000-0005-0000-0000-000019000000}"/>
    <cellStyle name="20% - Accent3 6 2" xfId="305" xr:uid="{059B2CC5-FC15-403E-ABA1-122903E761AD}"/>
    <cellStyle name="20% - Accent3 7" xfId="170" xr:uid="{00000000-0005-0000-0000-00001A000000}"/>
    <cellStyle name="20% - Accent3 7 2" xfId="319" xr:uid="{140A2A96-6960-4309-BFF3-AC629ACA2AA9}"/>
    <cellStyle name="20% - Accent3 8" xfId="186" xr:uid="{FCDF3BA1-A203-4B82-B98A-0D2F2CD234A6}"/>
    <cellStyle name="20% - Accent3 9" xfId="340" xr:uid="{0A4E9C8A-468B-4D8D-B673-3310210DEA80}"/>
    <cellStyle name="20% - Accent4" xfId="32" builtinId="42" customBuiltin="1"/>
    <cellStyle name="20% - Accent4 2" xfId="58" xr:uid="{00000000-0005-0000-0000-00001C000000}"/>
    <cellStyle name="20% - Accent4 2 2" xfId="110" xr:uid="{00000000-0005-0000-0000-00001D000000}"/>
    <cellStyle name="20% - Accent4 2 2 2" xfId="259" xr:uid="{B1C1ED6C-BCC8-4A0B-9E59-E2612919F6D4}"/>
    <cellStyle name="20% - Accent4 2 3" xfId="207" xr:uid="{74680556-E546-4CCC-9468-834C719C337F}"/>
    <cellStyle name="20% - Accent4 3" xfId="78" xr:uid="{00000000-0005-0000-0000-00001E000000}"/>
    <cellStyle name="20% - Accent4 3 2" xfId="130" xr:uid="{00000000-0005-0000-0000-00001F000000}"/>
    <cellStyle name="20% - Accent4 3 2 2" xfId="279" xr:uid="{D6A32EEF-5687-49A3-9CFA-D4B7737914CE}"/>
    <cellStyle name="20% - Accent4 3 3" xfId="227" xr:uid="{1C685C22-81DA-4875-A23D-7CE4F8B3DC0C}"/>
    <cellStyle name="20% - Accent4 4" xfId="144" xr:uid="{00000000-0005-0000-0000-000020000000}"/>
    <cellStyle name="20% - Accent4 4 2" xfId="293" xr:uid="{9E4996D6-3516-47E4-A506-926265CAEDBE}"/>
    <cellStyle name="20% - Accent4 5" xfId="91" xr:uid="{00000000-0005-0000-0000-000021000000}"/>
    <cellStyle name="20% - Accent4 5 2" xfId="240" xr:uid="{434E9AAF-5889-4C01-BD8D-BF3A619966B8}"/>
    <cellStyle name="20% - Accent4 6" xfId="158" xr:uid="{00000000-0005-0000-0000-000022000000}"/>
    <cellStyle name="20% - Accent4 6 2" xfId="307" xr:uid="{248C7D31-D966-4BFA-9F9B-503F3D7EBB6A}"/>
    <cellStyle name="20% - Accent4 7" xfId="172" xr:uid="{00000000-0005-0000-0000-000023000000}"/>
    <cellStyle name="20% - Accent4 7 2" xfId="321" xr:uid="{446A9A5D-4B29-4F68-8EA8-8D30A9D85085}"/>
    <cellStyle name="20% - Accent4 8" xfId="188" xr:uid="{F76BB559-129D-4D91-9DFB-CB8A25EC3D4F}"/>
    <cellStyle name="20% - Accent4 9" xfId="343" xr:uid="{373A78E2-5C31-435B-AABF-40B20C616836}"/>
    <cellStyle name="20% - Accent5" xfId="36" builtinId="46" customBuiltin="1"/>
    <cellStyle name="20% - Accent5 2" xfId="60" xr:uid="{00000000-0005-0000-0000-000025000000}"/>
    <cellStyle name="20% - Accent5 2 2" xfId="112" xr:uid="{00000000-0005-0000-0000-000026000000}"/>
    <cellStyle name="20% - Accent5 2 2 2" xfId="261" xr:uid="{77D605CB-D4E3-4CDA-98D5-F51AE96C9576}"/>
    <cellStyle name="20% - Accent5 2 3" xfId="209" xr:uid="{7B471206-6EEB-44E0-AC82-F440B92EBC8A}"/>
    <cellStyle name="20% - Accent5 3" xfId="80" xr:uid="{00000000-0005-0000-0000-000027000000}"/>
    <cellStyle name="20% - Accent5 3 2" xfId="132" xr:uid="{00000000-0005-0000-0000-000028000000}"/>
    <cellStyle name="20% - Accent5 3 2 2" xfId="281" xr:uid="{0D762DB0-CF57-47DE-9D39-CD2081AD7D64}"/>
    <cellStyle name="20% - Accent5 3 3" xfId="229" xr:uid="{EB7AFC4E-7F14-4D61-B1C4-E75AB88E63C8}"/>
    <cellStyle name="20% - Accent5 4" xfId="146" xr:uid="{00000000-0005-0000-0000-000029000000}"/>
    <cellStyle name="20% - Accent5 4 2" xfId="295" xr:uid="{F1B4412A-90CA-486B-BD3F-08873E425244}"/>
    <cellStyle name="20% - Accent5 5" xfId="93" xr:uid="{00000000-0005-0000-0000-00002A000000}"/>
    <cellStyle name="20% - Accent5 5 2" xfId="242" xr:uid="{B1B3549C-1856-4D12-BCDC-5114D8D4A5E1}"/>
    <cellStyle name="20% - Accent5 6" xfId="160" xr:uid="{00000000-0005-0000-0000-00002B000000}"/>
    <cellStyle name="20% - Accent5 6 2" xfId="309" xr:uid="{5628F3AF-B2CC-4E92-A02B-BA3E61F4269D}"/>
    <cellStyle name="20% - Accent5 7" xfId="174" xr:uid="{00000000-0005-0000-0000-00002C000000}"/>
    <cellStyle name="20% - Accent5 7 2" xfId="323" xr:uid="{82CB56E6-E11E-4D44-A78F-0083484F2C5C}"/>
    <cellStyle name="20% - Accent5 8" xfId="190" xr:uid="{F998041E-0C23-411B-A376-459B60BAB067}"/>
    <cellStyle name="20% - Accent5 9" xfId="346" xr:uid="{14964C43-AC9C-43D9-889B-5783D68C1BB8}"/>
    <cellStyle name="20% - Accent6" xfId="40" builtinId="50" customBuiltin="1"/>
    <cellStyle name="20% - Accent6 2" xfId="62" xr:uid="{00000000-0005-0000-0000-00002E000000}"/>
    <cellStyle name="20% - Accent6 2 2" xfId="114" xr:uid="{00000000-0005-0000-0000-00002F000000}"/>
    <cellStyle name="20% - Accent6 2 2 2" xfId="263" xr:uid="{80C7B3FA-C12B-48E0-B123-16108D497452}"/>
    <cellStyle name="20% - Accent6 2 3" xfId="211" xr:uid="{13FE0A8A-E887-44EE-9F3A-8ECCC3AE59E8}"/>
    <cellStyle name="20% - Accent6 3" xfId="82" xr:uid="{00000000-0005-0000-0000-000030000000}"/>
    <cellStyle name="20% - Accent6 3 2" xfId="134" xr:uid="{00000000-0005-0000-0000-000031000000}"/>
    <cellStyle name="20% - Accent6 3 2 2" xfId="283" xr:uid="{09BECC60-BEA6-4A66-9668-3A41D2536FCD}"/>
    <cellStyle name="20% - Accent6 3 3" xfId="231" xr:uid="{E490148E-3887-43E4-BD0A-634F79676199}"/>
    <cellStyle name="20% - Accent6 4" xfId="148" xr:uid="{00000000-0005-0000-0000-000032000000}"/>
    <cellStyle name="20% - Accent6 4 2" xfId="297" xr:uid="{0CAFA4A1-F54A-467D-B932-438D2D17BF8A}"/>
    <cellStyle name="20% - Accent6 5" xfId="95" xr:uid="{00000000-0005-0000-0000-000033000000}"/>
    <cellStyle name="20% - Accent6 5 2" xfId="244" xr:uid="{BB4A6E3E-EDB1-4BFB-B3B0-687ABCBF75F9}"/>
    <cellStyle name="20% - Accent6 6" xfId="162" xr:uid="{00000000-0005-0000-0000-000034000000}"/>
    <cellStyle name="20% - Accent6 6 2" xfId="311" xr:uid="{36EFC4E1-4562-45F0-821B-4FDE2B934F31}"/>
    <cellStyle name="20% - Accent6 7" xfId="176" xr:uid="{00000000-0005-0000-0000-000035000000}"/>
    <cellStyle name="20% - Accent6 7 2" xfId="325" xr:uid="{6283C2A6-698B-428C-B23B-52E92105F47A}"/>
    <cellStyle name="20% - Accent6 8" xfId="192" xr:uid="{1FB7172F-63B1-459F-8AB9-41141269BD70}"/>
    <cellStyle name="20% - Accent6 9" xfId="349" xr:uid="{965F148A-0A0B-4F0F-A62D-AD19EAA7567A}"/>
    <cellStyle name="40% - Accent1" xfId="21" builtinId="31" customBuiltin="1"/>
    <cellStyle name="40% - Accent1 2" xfId="53" xr:uid="{00000000-0005-0000-0000-000037000000}"/>
    <cellStyle name="40% - Accent1 2 2" xfId="105" xr:uid="{00000000-0005-0000-0000-000038000000}"/>
    <cellStyle name="40% - Accent1 2 2 2" xfId="254" xr:uid="{BBFDAE9F-C204-4E43-BA57-22B2E5164940}"/>
    <cellStyle name="40% - Accent1 2 3" xfId="202" xr:uid="{86745EFB-AAED-4AAB-AA98-D1F4E0DD98AE}"/>
    <cellStyle name="40% - Accent1 3" xfId="73" xr:uid="{00000000-0005-0000-0000-000039000000}"/>
    <cellStyle name="40% - Accent1 3 2" xfId="125" xr:uid="{00000000-0005-0000-0000-00003A000000}"/>
    <cellStyle name="40% - Accent1 3 2 2" xfId="274" xr:uid="{CCB7C8C5-7180-4728-95D5-6859C8320282}"/>
    <cellStyle name="40% - Accent1 3 3" xfId="222" xr:uid="{741ABADC-63B7-4940-95D1-A5A0D03D0266}"/>
    <cellStyle name="40% - Accent1 4" xfId="139" xr:uid="{00000000-0005-0000-0000-00003B000000}"/>
    <cellStyle name="40% - Accent1 4 2" xfId="288" xr:uid="{27C39E19-7CA8-4840-9756-3669F96A6317}"/>
    <cellStyle name="40% - Accent1 5" xfId="86" xr:uid="{00000000-0005-0000-0000-00003C000000}"/>
    <cellStyle name="40% - Accent1 5 2" xfId="235" xr:uid="{BA01F8C6-588A-45FC-B235-0049C8E073AC}"/>
    <cellStyle name="40% - Accent1 6" xfId="153" xr:uid="{00000000-0005-0000-0000-00003D000000}"/>
    <cellStyle name="40% - Accent1 6 2" xfId="302" xr:uid="{390CD246-DD3C-4A2C-8C01-0E66B8C9FE90}"/>
    <cellStyle name="40% - Accent1 7" xfId="167" xr:uid="{00000000-0005-0000-0000-00003E000000}"/>
    <cellStyle name="40% - Accent1 7 2" xfId="316" xr:uid="{3C4FF4DE-89CF-4650-97C3-56EEC25A19C5}"/>
    <cellStyle name="40% - Accent1 8" xfId="183" xr:uid="{2292758C-31B9-4083-AB8E-7D95198BB94B}"/>
    <cellStyle name="40% - Accent1 9" xfId="335" xr:uid="{106E7C3A-71B7-47EB-9C14-8CE2C511E08E}"/>
    <cellStyle name="40% - Accent2" xfId="25" builtinId="35" customBuiltin="1"/>
    <cellStyle name="40% - Accent2 2" xfId="55" xr:uid="{00000000-0005-0000-0000-000040000000}"/>
    <cellStyle name="40% - Accent2 2 2" xfId="107" xr:uid="{00000000-0005-0000-0000-000041000000}"/>
    <cellStyle name="40% - Accent2 2 2 2" xfId="256" xr:uid="{A110BA0B-2D8E-4570-B09E-5BB36BD9EEAA}"/>
    <cellStyle name="40% - Accent2 2 3" xfId="204" xr:uid="{0F6329FF-6A6E-4BC5-8BA7-0D2EE4BB469A}"/>
    <cellStyle name="40% - Accent2 3" xfId="75" xr:uid="{00000000-0005-0000-0000-000042000000}"/>
    <cellStyle name="40% - Accent2 3 2" xfId="127" xr:uid="{00000000-0005-0000-0000-000043000000}"/>
    <cellStyle name="40% - Accent2 3 2 2" xfId="276" xr:uid="{B466BD56-D531-48A1-9D37-DA5B945A015D}"/>
    <cellStyle name="40% - Accent2 3 3" xfId="224" xr:uid="{67E45391-DCD3-4637-ACC7-11328041AD04}"/>
    <cellStyle name="40% - Accent2 4" xfId="141" xr:uid="{00000000-0005-0000-0000-000044000000}"/>
    <cellStyle name="40% - Accent2 4 2" xfId="290" xr:uid="{3C95F4D4-05DA-4CFA-8049-153956B61FF3}"/>
    <cellStyle name="40% - Accent2 5" xfId="88" xr:uid="{00000000-0005-0000-0000-000045000000}"/>
    <cellStyle name="40% - Accent2 5 2" xfId="237" xr:uid="{F1F030C4-1E7B-4CD5-9C16-D458DA5AB4C4}"/>
    <cellStyle name="40% - Accent2 6" xfId="155" xr:uid="{00000000-0005-0000-0000-000046000000}"/>
    <cellStyle name="40% - Accent2 6 2" xfId="304" xr:uid="{361639BA-4406-49AA-B46D-400C821CD8AD}"/>
    <cellStyle name="40% - Accent2 7" xfId="169" xr:uid="{00000000-0005-0000-0000-000047000000}"/>
    <cellStyle name="40% - Accent2 7 2" xfId="318" xr:uid="{785D2F4C-8811-4FF5-889B-AEDC5C79B319}"/>
    <cellStyle name="40% - Accent2 8" xfId="185" xr:uid="{4387983C-74A0-4266-B052-02D7F2A6AB3B}"/>
    <cellStyle name="40% - Accent2 9" xfId="338" xr:uid="{A60132B6-BBAD-4786-91F1-E94969BCA615}"/>
    <cellStyle name="40% - Accent3" xfId="29" builtinId="39" customBuiltin="1"/>
    <cellStyle name="40% - Accent3 2" xfId="57" xr:uid="{00000000-0005-0000-0000-000049000000}"/>
    <cellStyle name="40% - Accent3 2 2" xfId="109" xr:uid="{00000000-0005-0000-0000-00004A000000}"/>
    <cellStyle name="40% - Accent3 2 2 2" xfId="258" xr:uid="{D2F05ECF-08E2-4839-A42E-4D4FE5981D10}"/>
    <cellStyle name="40% - Accent3 2 3" xfId="206" xr:uid="{1CC32F22-C7E1-4BA7-B60F-B3AA7E52E3AA}"/>
    <cellStyle name="40% - Accent3 3" xfId="77" xr:uid="{00000000-0005-0000-0000-00004B000000}"/>
    <cellStyle name="40% - Accent3 3 2" xfId="129" xr:uid="{00000000-0005-0000-0000-00004C000000}"/>
    <cellStyle name="40% - Accent3 3 2 2" xfId="278" xr:uid="{4294B562-A675-4AFA-83D5-119CA7D79F1E}"/>
    <cellStyle name="40% - Accent3 3 3" xfId="226" xr:uid="{6D59AD7E-259E-4611-A735-3169B7624EE1}"/>
    <cellStyle name="40% - Accent3 4" xfId="143" xr:uid="{00000000-0005-0000-0000-00004D000000}"/>
    <cellStyle name="40% - Accent3 4 2" xfId="292" xr:uid="{5B9B903B-9A6A-4016-8212-8FAE241A1A38}"/>
    <cellStyle name="40% - Accent3 5" xfId="90" xr:uid="{00000000-0005-0000-0000-00004E000000}"/>
    <cellStyle name="40% - Accent3 5 2" xfId="239" xr:uid="{D2DCDB64-1153-4E8D-A64A-D13367018362}"/>
    <cellStyle name="40% - Accent3 6" xfId="157" xr:uid="{00000000-0005-0000-0000-00004F000000}"/>
    <cellStyle name="40% - Accent3 6 2" xfId="306" xr:uid="{68049260-8746-41BB-8D0A-E29F732131E4}"/>
    <cellStyle name="40% - Accent3 7" xfId="171" xr:uid="{00000000-0005-0000-0000-000050000000}"/>
    <cellStyle name="40% - Accent3 7 2" xfId="320" xr:uid="{A5B5F936-2B28-49BC-BC2A-B0F742B5C8FF}"/>
    <cellStyle name="40% - Accent3 8" xfId="187" xr:uid="{54D9810E-47F6-46D4-AEEE-F7BB216386E6}"/>
    <cellStyle name="40% - Accent3 9" xfId="341" xr:uid="{D0189BD4-29C9-44E2-B1B7-4FC7D809EE94}"/>
    <cellStyle name="40% - Accent4" xfId="33" builtinId="43" customBuiltin="1"/>
    <cellStyle name="40% - Accent4 2" xfId="59" xr:uid="{00000000-0005-0000-0000-000052000000}"/>
    <cellStyle name="40% - Accent4 2 2" xfId="111" xr:uid="{00000000-0005-0000-0000-000053000000}"/>
    <cellStyle name="40% - Accent4 2 2 2" xfId="260" xr:uid="{C629D886-C71C-44E9-B9D7-902743E4A25F}"/>
    <cellStyle name="40% - Accent4 2 3" xfId="208" xr:uid="{39C8B71F-7F04-4F07-A386-B832C03B7E76}"/>
    <cellStyle name="40% - Accent4 3" xfId="79" xr:uid="{00000000-0005-0000-0000-000054000000}"/>
    <cellStyle name="40% - Accent4 3 2" xfId="131" xr:uid="{00000000-0005-0000-0000-000055000000}"/>
    <cellStyle name="40% - Accent4 3 2 2" xfId="280" xr:uid="{2E422D0E-48C8-4C95-8B2E-876BDE4F115E}"/>
    <cellStyle name="40% - Accent4 3 3" xfId="228" xr:uid="{6F8D6A18-824A-43A8-9498-6572C5EEBA77}"/>
    <cellStyle name="40% - Accent4 4" xfId="145" xr:uid="{00000000-0005-0000-0000-000056000000}"/>
    <cellStyle name="40% - Accent4 4 2" xfId="294" xr:uid="{9BD24F86-8FAB-4391-800A-E24BA5990FDA}"/>
    <cellStyle name="40% - Accent4 5" xfId="92" xr:uid="{00000000-0005-0000-0000-000057000000}"/>
    <cellStyle name="40% - Accent4 5 2" xfId="241" xr:uid="{93AA0B32-F9E4-4D76-B1FA-321C65D7D30F}"/>
    <cellStyle name="40% - Accent4 6" xfId="159" xr:uid="{00000000-0005-0000-0000-000058000000}"/>
    <cellStyle name="40% - Accent4 6 2" xfId="308" xr:uid="{93351A44-8905-41C8-B341-15BDA18626F1}"/>
    <cellStyle name="40% - Accent4 7" xfId="173" xr:uid="{00000000-0005-0000-0000-000059000000}"/>
    <cellStyle name="40% - Accent4 7 2" xfId="322" xr:uid="{A065026C-E2AF-47A9-B8EA-1FB0A495E445}"/>
    <cellStyle name="40% - Accent4 8" xfId="189" xr:uid="{8EF9EF23-925F-424B-9D22-B0A7E5A74311}"/>
    <cellStyle name="40% - Accent4 9" xfId="344" xr:uid="{81A18A81-88F7-4D01-AA73-AA5DDD067386}"/>
    <cellStyle name="40% - Accent5" xfId="37" builtinId="47" customBuiltin="1"/>
    <cellStyle name="40% - Accent5 2" xfId="61" xr:uid="{00000000-0005-0000-0000-00005B000000}"/>
    <cellStyle name="40% - Accent5 2 2" xfId="113" xr:uid="{00000000-0005-0000-0000-00005C000000}"/>
    <cellStyle name="40% - Accent5 2 2 2" xfId="262" xr:uid="{EE9E35FE-60D6-4505-A21F-F9C88B981976}"/>
    <cellStyle name="40% - Accent5 2 3" xfId="210" xr:uid="{21F9350F-AEC6-4924-A31A-7BFA8401D71B}"/>
    <cellStyle name="40% - Accent5 3" xfId="81" xr:uid="{00000000-0005-0000-0000-00005D000000}"/>
    <cellStyle name="40% - Accent5 3 2" xfId="133" xr:uid="{00000000-0005-0000-0000-00005E000000}"/>
    <cellStyle name="40% - Accent5 3 2 2" xfId="282" xr:uid="{775AB03C-5AED-408A-BDF2-28618190BEAC}"/>
    <cellStyle name="40% - Accent5 3 3" xfId="230" xr:uid="{68B3EC39-5232-489A-9061-9A11401B9580}"/>
    <cellStyle name="40% - Accent5 4" xfId="147" xr:uid="{00000000-0005-0000-0000-00005F000000}"/>
    <cellStyle name="40% - Accent5 4 2" xfId="296" xr:uid="{4556A7D3-D904-44AC-B9FE-4F4FF6BC9F5E}"/>
    <cellStyle name="40% - Accent5 5" xfId="94" xr:uid="{00000000-0005-0000-0000-000060000000}"/>
    <cellStyle name="40% - Accent5 5 2" xfId="243" xr:uid="{B072B982-2215-4ECA-9822-4237D6DBBA1D}"/>
    <cellStyle name="40% - Accent5 6" xfId="161" xr:uid="{00000000-0005-0000-0000-000061000000}"/>
    <cellStyle name="40% - Accent5 6 2" xfId="310" xr:uid="{C602A8EA-74DE-4426-B617-4240FCABAACA}"/>
    <cellStyle name="40% - Accent5 7" xfId="175" xr:uid="{00000000-0005-0000-0000-000062000000}"/>
    <cellStyle name="40% - Accent5 7 2" xfId="324" xr:uid="{812B1A91-FCB8-455C-8B55-21D4C7430114}"/>
    <cellStyle name="40% - Accent5 8" xfId="191" xr:uid="{458D4C64-C10C-4996-8F4C-9493F685CB32}"/>
    <cellStyle name="40% - Accent5 9" xfId="347" xr:uid="{DC966818-851E-4F04-9B0D-217335C7B177}"/>
    <cellStyle name="40% - Accent6" xfId="41" builtinId="51" customBuiltin="1"/>
    <cellStyle name="40% - Accent6 2" xfId="63" xr:uid="{00000000-0005-0000-0000-000064000000}"/>
    <cellStyle name="40% - Accent6 2 2" xfId="115" xr:uid="{00000000-0005-0000-0000-000065000000}"/>
    <cellStyle name="40% - Accent6 2 2 2" xfId="264" xr:uid="{CC4B258D-D9C3-4C32-8412-697CD5A5D00E}"/>
    <cellStyle name="40% - Accent6 2 3" xfId="212" xr:uid="{CB7FC28C-8733-4AC3-A502-5E3D77B3AD76}"/>
    <cellStyle name="40% - Accent6 3" xfId="83" xr:uid="{00000000-0005-0000-0000-000066000000}"/>
    <cellStyle name="40% - Accent6 3 2" xfId="135" xr:uid="{00000000-0005-0000-0000-000067000000}"/>
    <cellStyle name="40% - Accent6 3 2 2" xfId="284" xr:uid="{E825B877-78D6-472B-A3FD-F8ABE0EEA167}"/>
    <cellStyle name="40% - Accent6 3 3" xfId="232" xr:uid="{87887CDF-A869-4E5C-8FF0-274EF5AEA4D5}"/>
    <cellStyle name="40% - Accent6 4" xfId="149" xr:uid="{00000000-0005-0000-0000-000068000000}"/>
    <cellStyle name="40% - Accent6 4 2" xfId="298" xr:uid="{A16DB11C-413E-4E1F-BFFA-72EC93EADB13}"/>
    <cellStyle name="40% - Accent6 5" xfId="96" xr:uid="{00000000-0005-0000-0000-000069000000}"/>
    <cellStyle name="40% - Accent6 5 2" xfId="245" xr:uid="{F6BF0A93-5C39-4D46-9D79-E68478AC2A45}"/>
    <cellStyle name="40% - Accent6 6" xfId="163" xr:uid="{00000000-0005-0000-0000-00006A000000}"/>
    <cellStyle name="40% - Accent6 6 2" xfId="312" xr:uid="{CD8ADD8C-76ED-4109-A76A-D2B71DEF2AFD}"/>
    <cellStyle name="40% - Accent6 7" xfId="177" xr:uid="{00000000-0005-0000-0000-00006B000000}"/>
    <cellStyle name="40% - Accent6 7 2" xfId="326" xr:uid="{6C93824E-52A7-4134-87AD-4C6180CC35E3}"/>
    <cellStyle name="40% - Accent6 8" xfId="193" xr:uid="{38A51119-DDB4-4D42-99EF-516F9ABA69B3}"/>
    <cellStyle name="40% - Accent6 9" xfId="350" xr:uid="{7DC07621-E398-4485-8A6E-F8F6F6A05F26}"/>
    <cellStyle name="60% - Accent1" xfId="22" builtinId="32" customBuiltin="1"/>
    <cellStyle name="60% - Accent1 2" xfId="336" xr:uid="{3A0759F0-9719-4654-A8C6-C67167F1A930}"/>
    <cellStyle name="60% - Accent2" xfId="26" builtinId="36" customBuiltin="1"/>
    <cellStyle name="60% - Accent2 2" xfId="339" xr:uid="{9F4F6FDD-D824-4C13-87DC-AA6838D92AB4}"/>
    <cellStyle name="60% - Accent3" xfId="30" builtinId="40" customBuiltin="1"/>
    <cellStyle name="60% - Accent3 2" xfId="342" xr:uid="{0F170924-A1B8-4943-8AEB-2C36C0254B6D}"/>
    <cellStyle name="60% - Accent4" xfId="34" builtinId="44" customBuiltin="1"/>
    <cellStyle name="60% - Accent4 2" xfId="345" xr:uid="{B338E19F-D155-414E-A32E-888E8F6C0806}"/>
    <cellStyle name="60% - Accent5" xfId="38" builtinId="48" customBuiltin="1"/>
    <cellStyle name="60% - Accent5 2" xfId="348" xr:uid="{5E58B4FE-D3DC-4F4D-A193-C9412B2D0407}"/>
    <cellStyle name="60% - Accent6" xfId="42" builtinId="52" customBuiltin="1"/>
    <cellStyle name="60% - Accent6 2" xfId="351" xr:uid="{8B9BD913-B85D-4EB3-AAFB-CC8FDFFC7BD0}"/>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eutral 2" xfId="332" xr:uid="{6564D6BD-F168-437E-8052-D4F7ADC21B54}"/>
    <cellStyle name="Normal" xfId="0" builtinId="0"/>
    <cellStyle name="Normal 10" xfId="164" xr:uid="{00000000-0005-0000-0000-000085000000}"/>
    <cellStyle name="Normal 10 2" xfId="313" xr:uid="{4F3A6366-B9DA-4AB3-9364-7C287475C33B}"/>
    <cellStyle name="Normal 11" xfId="179" xr:uid="{D2B33FCF-844A-4C4C-AE56-9A1D5B50487C}"/>
    <cellStyle name="Normal 11 2" xfId="328" xr:uid="{993A525B-4B83-40EA-9254-42048E97C0FF}"/>
    <cellStyle name="Normal 12" xfId="180" xr:uid="{0E52F524-0BD0-4382-8DBD-D40E259BDB55}"/>
    <cellStyle name="Normal 12 2" xfId="329" xr:uid="{744B5C27-1A7B-4737-8C15-363A14370459}"/>
    <cellStyle name="Normal 13" xfId="330" xr:uid="{1793E0E7-041E-431C-9B29-B41B81F0C9E4}"/>
    <cellStyle name="Normal 2" xfId="1" xr:uid="{00000000-0005-0000-0000-000086000000}"/>
    <cellStyle name="Normal 3" xfId="2" xr:uid="{00000000-0005-0000-0000-000087000000}"/>
    <cellStyle name="Normal 3 2" xfId="46" xr:uid="{00000000-0005-0000-0000-000088000000}"/>
    <cellStyle name="Normal 3 2 2" xfId="66" xr:uid="{00000000-0005-0000-0000-000089000000}"/>
    <cellStyle name="Normal 3 2 2 2" xfId="118" xr:uid="{00000000-0005-0000-0000-00008A000000}"/>
    <cellStyle name="Normal 3 2 2 2 2" xfId="267" xr:uid="{3930A604-9414-4F31-A486-13AA65392F1A}"/>
    <cellStyle name="Normal 3 2 2 3" xfId="215" xr:uid="{91B86017-CE56-43B7-BD7E-7620EC38542B}"/>
    <cellStyle name="Normal 3 2 3" xfId="99" xr:uid="{00000000-0005-0000-0000-00008B000000}"/>
    <cellStyle name="Normal 3 2 3 2" xfId="248" xr:uid="{996FCC6F-C9A2-4010-8FB1-11B17969F328}"/>
    <cellStyle name="Normal 3 2 4" xfId="196" xr:uid="{B2D8B7B9-1C3B-4A74-A78A-6349240E9DED}"/>
    <cellStyle name="Normal 3 3" xfId="51" xr:uid="{00000000-0005-0000-0000-00008C000000}"/>
    <cellStyle name="Normal 3 3 2" xfId="103" xr:uid="{00000000-0005-0000-0000-00008D000000}"/>
    <cellStyle name="Normal 3 3 2 2" xfId="252" xr:uid="{A5041239-F09E-47A8-ACFF-00F1E57D9404}"/>
    <cellStyle name="Normal 3 3 3" xfId="200" xr:uid="{C87493EC-A935-46AE-8A6D-D30CA595832E}"/>
    <cellStyle name="Normal 3 4" xfId="84" xr:uid="{00000000-0005-0000-0000-00008E000000}"/>
    <cellStyle name="Normal 3 4 2" xfId="233" xr:uid="{54CB6A01-8834-4162-9F63-C9FA4DE1485A}"/>
    <cellStyle name="Normal 3 5" xfId="181" xr:uid="{8D9839B6-736C-46CD-B87B-AE2934B65334}"/>
    <cellStyle name="Normal 4" xfId="43" xr:uid="{00000000-0005-0000-0000-00008F000000}"/>
    <cellStyle name="Normal 4 2" xfId="47" xr:uid="{00000000-0005-0000-0000-000090000000}"/>
    <cellStyle name="Normal 4 2 2" xfId="67" xr:uid="{00000000-0005-0000-0000-000091000000}"/>
    <cellStyle name="Normal 4 2 2 2" xfId="119" xr:uid="{00000000-0005-0000-0000-000092000000}"/>
    <cellStyle name="Normal 4 2 2 2 2" xfId="268" xr:uid="{9187177A-DCAB-4CAD-9757-E64BC4037EAE}"/>
    <cellStyle name="Normal 4 2 2 3" xfId="216" xr:uid="{5B56D374-E422-4627-9138-9AF17708AB6B}"/>
    <cellStyle name="Normal 4 2 3" xfId="100" xr:uid="{00000000-0005-0000-0000-000093000000}"/>
    <cellStyle name="Normal 4 2 3 2" xfId="249" xr:uid="{4D1DA46A-C84B-4CCA-AE3A-D581F9E6E723}"/>
    <cellStyle name="Normal 4 2 4" xfId="197" xr:uid="{F35237D0-1350-4724-A7D5-CC9A35D72D91}"/>
    <cellStyle name="Normal 4 3" xfId="64" xr:uid="{00000000-0005-0000-0000-000094000000}"/>
    <cellStyle name="Normal 4 3 2" xfId="116" xr:uid="{00000000-0005-0000-0000-000095000000}"/>
    <cellStyle name="Normal 4 3 2 2" xfId="265" xr:uid="{2D082DB7-0B20-4AA2-A164-BF53802CD0D0}"/>
    <cellStyle name="Normal 4 3 3" xfId="213" xr:uid="{30B87D4F-E891-4257-B876-1F19046CE1B0}"/>
    <cellStyle name="Normal 4 4" xfId="97" xr:uid="{00000000-0005-0000-0000-000096000000}"/>
    <cellStyle name="Normal 4 4 2" xfId="246" xr:uid="{6F36DE75-628F-49DB-8D50-FA8749DFB93C}"/>
    <cellStyle name="Normal 4 5" xfId="178" xr:uid="{00000000-0005-0000-0000-000097000000}"/>
    <cellStyle name="Normal 4 5 2" xfId="327" xr:uid="{70C76072-F733-450B-8632-D9720AF7D23D}"/>
    <cellStyle name="Normal 4 6" xfId="194" xr:uid="{47123D3B-6291-49F0-A9D7-7A71BE8964FD}"/>
    <cellStyle name="Normal 5" xfId="49" xr:uid="{00000000-0005-0000-0000-000098000000}"/>
    <cellStyle name="Normal 6" xfId="50" xr:uid="{00000000-0005-0000-0000-000099000000}"/>
    <cellStyle name="Normal 6 2" xfId="69" xr:uid="{00000000-0005-0000-0000-00009A000000}"/>
    <cellStyle name="Normal 6 2 2" xfId="121" xr:uid="{00000000-0005-0000-0000-00009B000000}"/>
    <cellStyle name="Normal 6 2 2 2" xfId="270" xr:uid="{4236B2A9-7C22-4BF3-9434-C5B74B93A57B}"/>
    <cellStyle name="Normal 6 2 3" xfId="218" xr:uid="{50A1B8F0-D534-4583-97D9-F0ECE7CD990F}"/>
    <cellStyle name="Normal 6 3" xfId="102" xr:uid="{00000000-0005-0000-0000-00009C000000}"/>
    <cellStyle name="Normal 6 3 2" xfId="251" xr:uid="{D429E4B6-BAAB-4E19-A5EE-883B823E1A81}"/>
    <cellStyle name="Normal 6 4" xfId="199" xr:uid="{AB3CB77F-BA65-45F8-AB85-BBA141011775}"/>
    <cellStyle name="Normal 7" xfId="70" xr:uid="{00000000-0005-0000-0000-00009D000000}"/>
    <cellStyle name="Normal 7 2" xfId="122" xr:uid="{00000000-0005-0000-0000-00009E000000}"/>
    <cellStyle name="Normal 7 2 2" xfId="271" xr:uid="{E48DB19C-3F3D-44F8-ADFD-56B1324D2660}"/>
    <cellStyle name="Normal 7 3" xfId="219" xr:uid="{E5383448-DFAE-4099-9F6B-11021C6399E2}"/>
    <cellStyle name="Normal 8" xfId="136" xr:uid="{00000000-0005-0000-0000-00009F000000}"/>
    <cellStyle name="Normal 8 2" xfId="285" xr:uid="{D0A2F914-C810-47B1-A57B-84816C767B46}"/>
    <cellStyle name="Normal 9" xfId="150" xr:uid="{00000000-0005-0000-0000-0000A0000000}"/>
    <cellStyle name="Normal 9 2" xfId="299" xr:uid="{FAA3C5FB-B799-4A6A-8213-49FABD23B082}"/>
    <cellStyle name="Normal_Transformer 3W" xfId="45" xr:uid="{00000000-0005-0000-0000-0000A1000000}"/>
    <cellStyle name="Note 2" xfId="44" xr:uid="{00000000-0005-0000-0000-0000A2000000}"/>
    <cellStyle name="Note 2 2" xfId="48" xr:uid="{00000000-0005-0000-0000-0000A3000000}"/>
    <cellStyle name="Note 2 2 2" xfId="68" xr:uid="{00000000-0005-0000-0000-0000A4000000}"/>
    <cellStyle name="Note 2 2 2 2" xfId="120" xr:uid="{00000000-0005-0000-0000-0000A5000000}"/>
    <cellStyle name="Note 2 2 2 2 2" xfId="269" xr:uid="{A1D09C46-8488-436E-BF88-8DAA3E44E514}"/>
    <cellStyle name="Note 2 2 2 3" xfId="217" xr:uid="{E71A6E78-6821-498F-9978-762D0F163CCC}"/>
    <cellStyle name="Note 2 2 3" xfId="101" xr:uid="{00000000-0005-0000-0000-0000A6000000}"/>
    <cellStyle name="Note 2 2 3 2" xfId="250" xr:uid="{F21CDDC9-4096-43FF-9E8C-96A196A1BBEE}"/>
    <cellStyle name="Note 2 2 4" xfId="198" xr:uid="{8521C271-48E5-4CBD-A913-0428FCC86BA4}"/>
    <cellStyle name="Note 2 3" xfId="65" xr:uid="{00000000-0005-0000-0000-0000A7000000}"/>
    <cellStyle name="Note 2 3 2" xfId="117" xr:uid="{00000000-0005-0000-0000-0000A8000000}"/>
    <cellStyle name="Note 2 3 2 2" xfId="266" xr:uid="{B3D9D906-9535-4AD7-97C1-C7F648DB0DA0}"/>
    <cellStyle name="Note 2 3 3" xfId="214" xr:uid="{5B299353-713A-4F04-B1C5-A0F2659DA51F}"/>
    <cellStyle name="Note 2 4" xfId="98" xr:uid="{00000000-0005-0000-0000-0000A9000000}"/>
    <cellStyle name="Note 2 4 2" xfId="247" xr:uid="{748ABEBB-CFA2-46D7-AF32-D209968DA995}"/>
    <cellStyle name="Note 2 5" xfId="195" xr:uid="{2916F82A-18E2-4588-8F06-067A9C13B196}"/>
    <cellStyle name="Note 3" xfId="71" xr:uid="{00000000-0005-0000-0000-0000AA000000}"/>
    <cellStyle name="Note 3 2" xfId="123" xr:uid="{00000000-0005-0000-0000-0000AB000000}"/>
    <cellStyle name="Note 3 2 2" xfId="272" xr:uid="{AE746E92-3511-4E81-AA31-8CE095AADA01}"/>
    <cellStyle name="Note 3 3" xfId="220" xr:uid="{83E7FA20-9B52-40D0-B930-288E41830ED5}"/>
    <cellStyle name="Note 4" xfId="137" xr:uid="{00000000-0005-0000-0000-0000AC000000}"/>
    <cellStyle name="Note 4 2" xfId="286" xr:uid="{33FEF827-A1B2-42DF-B4E8-1D5E306D44E5}"/>
    <cellStyle name="Note 5" xfId="151" xr:uid="{00000000-0005-0000-0000-0000AD000000}"/>
    <cellStyle name="Note 5 2" xfId="300" xr:uid="{F657561B-2A0F-4403-AAAD-AEC2E099690B}"/>
    <cellStyle name="Note 6" xfId="165" xr:uid="{00000000-0005-0000-0000-0000AE000000}"/>
    <cellStyle name="Note 6 2" xfId="314" xr:uid="{2912F4C5-C979-4BC5-A25C-836DE7B42187}"/>
    <cellStyle name="Note 7" xfId="333" xr:uid="{951ED61A-05AC-4AAF-BFD5-C49A6080F822}"/>
    <cellStyle name="Output" xfId="12" builtinId="21" customBuiltin="1"/>
    <cellStyle name="Title" xfId="3" builtinId="15" customBuiltin="1"/>
    <cellStyle name="Title 2" xfId="331" xr:uid="{A2F20742-70B2-4C27-B6FE-6F1286FC132D}"/>
    <cellStyle name="Total" xfId="18"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492"/>
  <sheetViews>
    <sheetView workbookViewId="0">
      <pane ySplit="3" topLeftCell="A4" activePane="bottomLeft" state="frozenSplit"/>
      <selection activeCell="I19" sqref="I19"/>
      <selection pane="bottomLeft" activeCell="A4" sqref="A4"/>
    </sheetView>
  </sheetViews>
  <sheetFormatPr defaultRowHeight="12.75" x14ac:dyDescent="0.2"/>
  <cols>
    <col min="1" max="1" width="21" bestFit="1" customWidth="1"/>
    <col min="2" max="2" width="20.42578125" customWidth="1"/>
    <col min="3" max="3" width="4.85546875" customWidth="1"/>
    <col min="4" max="5" width="19.42578125" bestFit="1" customWidth="1"/>
    <col min="6" max="6" width="4.42578125" customWidth="1"/>
    <col min="7" max="7" width="47.42578125" customWidth="1"/>
    <col min="8" max="8" width="10.42578125" bestFit="1" customWidth="1"/>
    <col min="9" max="9" width="19.42578125" bestFit="1" customWidth="1"/>
  </cols>
  <sheetData>
    <row r="1" spans="1:9" ht="18" x14ac:dyDescent="0.25">
      <c r="A1" s="3" t="s">
        <v>0</v>
      </c>
    </row>
    <row r="3" spans="1:9" x14ac:dyDescent="0.2">
      <c r="A3" s="2" t="s">
        <v>1</v>
      </c>
      <c r="B3" s="2" t="s">
        <v>2</v>
      </c>
      <c r="D3" s="2" t="s">
        <v>3</v>
      </c>
      <c r="E3" s="2" t="s">
        <v>4</v>
      </c>
      <c r="F3" s="2"/>
      <c r="G3" s="2" t="s">
        <v>5</v>
      </c>
      <c r="H3" s="2" t="s">
        <v>6</v>
      </c>
      <c r="I3" s="2" t="s">
        <v>7</v>
      </c>
    </row>
    <row r="4" spans="1:9" x14ac:dyDescent="0.2">
      <c r="D4" s="7"/>
      <c r="E4" s="7"/>
      <c r="F4" s="7"/>
      <c r="I4" s="7"/>
    </row>
    <row r="5" spans="1:9" x14ac:dyDescent="0.2">
      <c r="D5" s="7"/>
      <c r="E5" s="7"/>
      <c r="F5" s="7"/>
      <c r="I5" s="7"/>
    </row>
    <row r="6" spans="1:9" x14ac:dyDescent="0.2">
      <c r="D6" s="7"/>
      <c r="E6" s="7"/>
      <c r="F6" s="7"/>
      <c r="I6" s="7"/>
    </row>
    <row r="7" spans="1:9" x14ac:dyDescent="0.2">
      <c r="D7" s="7"/>
      <c r="E7" s="7"/>
      <c r="F7" s="7"/>
      <c r="I7" s="7"/>
    </row>
    <row r="8" spans="1:9" x14ac:dyDescent="0.2">
      <c r="D8" s="7"/>
      <c r="E8" s="7"/>
      <c r="F8" s="7"/>
      <c r="I8" s="7"/>
    </row>
    <row r="9" spans="1:9" x14ac:dyDescent="0.2">
      <c r="D9" s="7"/>
      <c r="E9" s="7"/>
      <c r="F9" s="7"/>
      <c r="I9" s="7"/>
    </row>
    <row r="10" spans="1:9" x14ac:dyDescent="0.2">
      <c r="D10" s="7"/>
      <c r="E10" s="7"/>
      <c r="F10" s="7"/>
      <c r="I10" s="7"/>
    </row>
    <row r="11" spans="1:9" x14ac:dyDescent="0.2">
      <c r="D11" s="7"/>
      <c r="E11" s="7"/>
      <c r="F11" s="7"/>
      <c r="I11" s="7"/>
    </row>
    <row r="12" spans="1:9" x14ac:dyDescent="0.2">
      <c r="D12" s="7"/>
      <c r="E12" s="7"/>
      <c r="F12" s="7"/>
      <c r="I12" s="7"/>
    </row>
    <row r="13" spans="1:9" x14ac:dyDescent="0.2">
      <c r="D13" s="7"/>
      <c r="E13" s="7"/>
      <c r="F13" s="7"/>
      <c r="I13" s="7"/>
    </row>
    <row r="14" spans="1:9" x14ac:dyDescent="0.2">
      <c r="D14" s="7"/>
      <c r="E14" s="7"/>
      <c r="F14" s="7"/>
      <c r="I14" s="7"/>
    </row>
    <row r="15" spans="1:9" x14ac:dyDescent="0.2">
      <c r="D15" s="7"/>
      <c r="E15" s="7"/>
      <c r="F15" s="7"/>
      <c r="I15" s="7"/>
    </row>
    <row r="16" spans="1:9" x14ac:dyDescent="0.2">
      <c r="D16" s="7"/>
      <c r="E16" s="7"/>
      <c r="F16" s="7"/>
      <c r="I16" s="7"/>
    </row>
    <row r="17" spans="4:9" x14ac:dyDescent="0.2">
      <c r="D17" s="7"/>
      <c r="E17" s="7"/>
      <c r="F17" s="7"/>
      <c r="I17" s="7"/>
    </row>
    <row r="18" spans="4:9" x14ac:dyDescent="0.2">
      <c r="D18" s="7"/>
      <c r="E18" s="7"/>
      <c r="F18" s="7"/>
      <c r="I18" s="7"/>
    </row>
    <row r="19" spans="4:9" x14ac:dyDescent="0.2">
      <c r="D19" s="7"/>
      <c r="E19" s="7"/>
      <c r="F19" s="7"/>
      <c r="I19" s="7"/>
    </row>
    <row r="20" spans="4:9" x14ac:dyDescent="0.2">
      <c r="D20" s="7"/>
      <c r="E20" s="7"/>
      <c r="F20" s="7"/>
      <c r="I20" s="7"/>
    </row>
    <row r="21" spans="4:9" x14ac:dyDescent="0.2">
      <c r="D21" s="7"/>
      <c r="E21" s="7"/>
      <c r="F21" s="7"/>
      <c r="I21" s="7"/>
    </row>
    <row r="22" spans="4:9" x14ac:dyDescent="0.2">
      <c r="D22" s="7"/>
      <c r="E22" s="7"/>
      <c r="F22" s="7"/>
      <c r="I22" s="7"/>
    </row>
    <row r="23" spans="4:9" x14ac:dyDescent="0.2">
      <c r="D23" s="7"/>
      <c r="E23" s="7"/>
      <c r="F23" s="7"/>
      <c r="I23" s="7"/>
    </row>
    <row r="24" spans="4:9" x14ac:dyDescent="0.2">
      <c r="D24" s="7"/>
      <c r="E24" s="7"/>
      <c r="F24" s="7"/>
      <c r="I24" s="7"/>
    </row>
    <row r="25" spans="4:9" x14ac:dyDescent="0.2">
      <c r="D25" s="7"/>
      <c r="E25" s="7"/>
      <c r="F25" s="7"/>
      <c r="I25" s="7"/>
    </row>
    <row r="26" spans="4:9" x14ac:dyDescent="0.2">
      <c r="D26" s="7"/>
      <c r="E26" s="7"/>
      <c r="F26" s="7"/>
      <c r="I26" s="7"/>
    </row>
    <row r="27" spans="4:9" x14ac:dyDescent="0.2">
      <c r="D27" s="7"/>
      <c r="E27" s="7"/>
      <c r="F27" s="7"/>
      <c r="I27" s="7"/>
    </row>
    <row r="28" spans="4:9" x14ac:dyDescent="0.2">
      <c r="D28" s="7"/>
      <c r="E28" s="7"/>
      <c r="F28" s="7"/>
      <c r="I28" s="7"/>
    </row>
    <row r="29" spans="4:9" x14ac:dyDescent="0.2">
      <c r="D29" s="7"/>
      <c r="E29" s="7"/>
      <c r="F29" s="7"/>
      <c r="I29" s="7"/>
    </row>
    <row r="30" spans="4:9" x14ac:dyDescent="0.2">
      <c r="D30" s="7"/>
      <c r="E30" s="7"/>
      <c r="F30" s="7"/>
      <c r="I30" s="7"/>
    </row>
    <row r="31" spans="4:9" x14ac:dyDescent="0.2">
      <c r="D31" s="7"/>
      <c r="E31" s="7"/>
      <c r="F31" s="7"/>
      <c r="I31" s="7"/>
    </row>
    <row r="32" spans="4:9" x14ac:dyDescent="0.2">
      <c r="D32" s="7"/>
      <c r="E32" s="7"/>
      <c r="F32" s="7"/>
      <c r="I32" s="7"/>
    </row>
    <row r="33" spans="4:9" x14ac:dyDescent="0.2">
      <c r="D33" s="7"/>
      <c r="E33" s="7"/>
      <c r="F33" s="7"/>
      <c r="I33" s="7"/>
    </row>
    <row r="34" spans="4:9" x14ac:dyDescent="0.2">
      <c r="D34" s="7"/>
      <c r="E34" s="7"/>
      <c r="F34" s="7"/>
      <c r="I34" s="7"/>
    </row>
    <row r="35" spans="4:9" x14ac:dyDescent="0.2">
      <c r="D35" s="7"/>
      <c r="E35" s="7"/>
      <c r="F35" s="7"/>
      <c r="I35" s="7"/>
    </row>
    <row r="36" spans="4:9" x14ac:dyDescent="0.2">
      <c r="D36" s="7"/>
      <c r="E36" s="7"/>
      <c r="F36" s="7"/>
      <c r="I36" s="7"/>
    </row>
    <row r="37" spans="4:9" x14ac:dyDescent="0.2">
      <c r="D37" s="7"/>
      <c r="E37" s="7"/>
      <c r="F37" s="7"/>
      <c r="I37" s="7"/>
    </row>
    <row r="38" spans="4:9" x14ac:dyDescent="0.2">
      <c r="D38" s="7"/>
      <c r="E38" s="7"/>
      <c r="F38" s="7"/>
      <c r="I38" s="7"/>
    </row>
    <row r="39" spans="4:9" x14ac:dyDescent="0.2">
      <c r="D39" s="7"/>
      <c r="E39" s="7"/>
      <c r="F39" s="7"/>
      <c r="I39" s="7"/>
    </row>
    <row r="40" spans="4:9" x14ac:dyDescent="0.2">
      <c r="D40" s="7"/>
      <c r="E40" s="7"/>
      <c r="F40" s="7"/>
      <c r="I40" s="7"/>
    </row>
    <row r="41" spans="4:9" x14ac:dyDescent="0.2">
      <c r="D41" s="7"/>
      <c r="E41" s="7"/>
      <c r="F41" s="7"/>
      <c r="I41" s="7"/>
    </row>
    <row r="42" spans="4:9" x14ac:dyDescent="0.2">
      <c r="D42" s="7"/>
      <c r="E42" s="7"/>
      <c r="F42" s="7"/>
      <c r="I42" s="7"/>
    </row>
    <row r="43" spans="4:9" x14ac:dyDescent="0.2">
      <c r="D43" s="7"/>
      <c r="E43" s="7"/>
      <c r="F43" s="7"/>
      <c r="I43" s="7"/>
    </row>
    <row r="44" spans="4:9" x14ac:dyDescent="0.2">
      <c r="D44" s="7"/>
      <c r="E44" s="7"/>
      <c r="F44" s="7"/>
      <c r="I44" s="7"/>
    </row>
    <row r="45" spans="4:9" x14ac:dyDescent="0.2">
      <c r="D45" s="7"/>
      <c r="E45" s="7"/>
      <c r="F45" s="7"/>
      <c r="I45" s="7"/>
    </row>
    <row r="46" spans="4:9" x14ac:dyDescent="0.2">
      <c r="D46" s="7"/>
      <c r="E46" s="7"/>
      <c r="F46" s="7"/>
      <c r="I46" s="7"/>
    </row>
    <row r="47" spans="4:9" x14ac:dyDescent="0.2">
      <c r="D47" s="7"/>
      <c r="E47" s="7"/>
      <c r="F47" s="7"/>
      <c r="I47" s="7"/>
    </row>
    <row r="48" spans="4:9" x14ac:dyDescent="0.2">
      <c r="D48" s="7"/>
      <c r="E48" s="7"/>
      <c r="F48" s="7"/>
      <c r="I48" s="7"/>
    </row>
    <row r="49" spans="4:9" x14ac:dyDescent="0.2">
      <c r="D49" s="7"/>
      <c r="E49" s="7"/>
      <c r="F49" s="7"/>
      <c r="I49" s="7"/>
    </row>
    <row r="50" spans="4:9" x14ac:dyDescent="0.2">
      <c r="D50" s="7"/>
      <c r="E50" s="7"/>
      <c r="F50" s="7"/>
      <c r="I50" s="7"/>
    </row>
    <row r="51" spans="4:9" x14ac:dyDescent="0.2">
      <c r="D51" s="7"/>
      <c r="E51" s="7"/>
      <c r="F51" s="7"/>
      <c r="I51" s="7"/>
    </row>
    <row r="52" spans="4:9" x14ac:dyDescent="0.2">
      <c r="D52" s="7"/>
      <c r="E52" s="7"/>
      <c r="F52" s="7"/>
      <c r="I52" s="7"/>
    </row>
    <row r="53" spans="4:9" x14ac:dyDescent="0.2">
      <c r="D53" s="7"/>
      <c r="E53" s="7"/>
      <c r="F53" s="7"/>
      <c r="I53" s="7"/>
    </row>
    <row r="54" spans="4:9" x14ac:dyDescent="0.2">
      <c r="D54" s="7"/>
      <c r="E54" s="7"/>
      <c r="F54" s="7"/>
      <c r="I54" s="7"/>
    </row>
    <row r="55" spans="4:9" x14ac:dyDescent="0.2">
      <c r="D55" s="7"/>
      <c r="E55" s="7"/>
      <c r="F55" s="7"/>
      <c r="I55" s="7"/>
    </row>
    <row r="56" spans="4:9" x14ac:dyDescent="0.2">
      <c r="D56" s="7"/>
      <c r="E56" s="7"/>
      <c r="F56" s="7"/>
      <c r="I56" s="7"/>
    </row>
    <row r="57" spans="4:9" x14ac:dyDescent="0.2">
      <c r="D57" s="7"/>
      <c r="E57" s="7"/>
      <c r="F57" s="7"/>
      <c r="I57" s="7"/>
    </row>
    <row r="58" spans="4:9" x14ac:dyDescent="0.2">
      <c r="D58" s="7"/>
      <c r="E58" s="7"/>
      <c r="F58" s="7"/>
      <c r="I58" s="7"/>
    </row>
    <row r="59" spans="4:9" x14ac:dyDescent="0.2">
      <c r="D59" s="7"/>
      <c r="E59" s="7"/>
      <c r="F59" s="7"/>
      <c r="I59" s="7"/>
    </row>
    <row r="60" spans="4:9" x14ac:dyDescent="0.2">
      <c r="D60" s="7"/>
      <c r="E60" s="7"/>
      <c r="F60" s="7"/>
      <c r="I60" s="7"/>
    </row>
    <row r="61" spans="4:9" x14ac:dyDescent="0.2">
      <c r="D61" s="7"/>
      <c r="E61" s="7"/>
      <c r="F61" s="7"/>
      <c r="I61" s="7"/>
    </row>
    <row r="62" spans="4:9" x14ac:dyDescent="0.2">
      <c r="D62" s="7"/>
      <c r="E62" s="7"/>
      <c r="F62" s="7"/>
      <c r="I62" s="7"/>
    </row>
    <row r="63" spans="4:9" x14ac:dyDescent="0.2">
      <c r="D63" s="7"/>
      <c r="E63" s="7"/>
      <c r="F63" s="7"/>
      <c r="I63" s="7"/>
    </row>
    <row r="64" spans="4:9" x14ac:dyDescent="0.2">
      <c r="D64" s="7"/>
      <c r="E64" s="7"/>
      <c r="F64" s="7"/>
      <c r="I64" s="7"/>
    </row>
    <row r="65" spans="4:9" x14ac:dyDescent="0.2">
      <c r="D65" s="7"/>
      <c r="E65" s="7"/>
      <c r="F65" s="7"/>
      <c r="I65" s="7"/>
    </row>
    <row r="66" spans="4:9" x14ac:dyDescent="0.2">
      <c r="D66" s="7"/>
      <c r="E66" s="7"/>
      <c r="F66" s="7"/>
      <c r="I66" s="7"/>
    </row>
    <row r="67" spans="4:9" x14ac:dyDescent="0.2">
      <c r="D67" s="7"/>
      <c r="E67" s="7"/>
      <c r="F67" s="7"/>
      <c r="I67" s="7"/>
    </row>
    <row r="68" spans="4:9" x14ac:dyDescent="0.2">
      <c r="D68" s="7"/>
      <c r="E68" s="7"/>
      <c r="F68" s="7"/>
      <c r="I68" s="7"/>
    </row>
    <row r="69" spans="4:9" x14ac:dyDescent="0.2">
      <c r="D69" s="7"/>
      <c r="E69" s="7"/>
      <c r="F69" s="7"/>
      <c r="I69" s="7"/>
    </row>
    <row r="70" spans="4:9" x14ac:dyDescent="0.2">
      <c r="D70" s="7"/>
      <c r="E70" s="7"/>
      <c r="F70" s="7"/>
      <c r="I70" s="7"/>
    </row>
    <row r="71" spans="4:9" x14ac:dyDescent="0.2">
      <c r="D71" s="7"/>
      <c r="E71" s="7"/>
      <c r="F71" s="7"/>
      <c r="I71" s="7"/>
    </row>
    <row r="72" spans="4:9" x14ac:dyDescent="0.2">
      <c r="D72" s="7"/>
      <c r="E72" s="7"/>
      <c r="F72" s="7"/>
      <c r="I72" s="7"/>
    </row>
    <row r="73" spans="4:9" x14ac:dyDescent="0.2">
      <c r="D73" s="7"/>
      <c r="E73" s="7"/>
      <c r="F73" s="7"/>
      <c r="I73" s="7"/>
    </row>
    <row r="74" spans="4:9" x14ac:dyDescent="0.2">
      <c r="D74" s="7"/>
      <c r="E74" s="7"/>
      <c r="F74" s="7"/>
      <c r="I74" s="7"/>
    </row>
    <row r="75" spans="4:9" x14ac:dyDescent="0.2">
      <c r="D75" s="7"/>
      <c r="E75" s="7"/>
      <c r="F75" s="7"/>
      <c r="I75" s="7"/>
    </row>
    <row r="76" spans="4:9" x14ac:dyDescent="0.2">
      <c r="D76" s="7"/>
      <c r="E76" s="7"/>
      <c r="F76" s="7"/>
      <c r="I76" s="7"/>
    </row>
    <row r="77" spans="4:9" x14ac:dyDescent="0.2">
      <c r="D77" s="7"/>
      <c r="E77" s="7"/>
      <c r="F77" s="7"/>
      <c r="I77" s="7"/>
    </row>
    <row r="78" spans="4:9" x14ac:dyDescent="0.2">
      <c r="D78" s="7"/>
      <c r="E78" s="7"/>
      <c r="F78" s="7"/>
      <c r="I78" s="7"/>
    </row>
    <row r="79" spans="4:9" x14ac:dyDescent="0.2">
      <c r="D79" s="7"/>
      <c r="E79" s="7"/>
      <c r="F79" s="7"/>
      <c r="I79" s="7"/>
    </row>
    <row r="80" spans="4:9" x14ac:dyDescent="0.2">
      <c r="D80" s="7"/>
      <c r="E80" s="7"/>
      <c r="F80" s="7"/>
      <c r="I80" s="7"/>
    </row>
    <row r="81" spans="4:9" x14ac:dyDescent="0.2">
      <c r="D81" s="7"/>
      <c r="E81" s="7"/>
      <c r="F81" s="7"/>
      <c r="I81" s="7"/>
    </row>
    <row r="82" spans="4:9" x14ac:dyDescent="0.2">
      <c r="D82" s="7"/>
      <c r="E82" s="7"/>
      <c r="F82" s="7"/>
      <c r="I82" s="7"/>
    </row>
    <row r="83" spans="4:9" x14ac:dyDescent="0.2">
      <c r="D83" s="7"/>
      <c r="E83" s="7"/>
      <c r="F83" s="7"/>
      <c r="I83" s="7"/>
    </row>
    <row r="84" spans="4:9" x14ac:dyDescent="0.2">
      <c r="D84" s="7"/>
      <c r="E84" s="7"/>
      <c r="F84" s="7"/>
      <c r="I84" s="7"/>
    </row>
    <row r="85" spans="4:9" x14ac:dyDescent="0.2">
      <c r="D85" s="7"/>
      <c r="E85" s="7"/>
      <c r="F85" s="7"/>
      <c r="I85" s="7"/>
    </row>
    <row r="86" spans="4:9" x14ac:dyDescent="0.2">
      <c r="D86" s="7"/>
      <c r="E86" s="7"/>
      <c r="F86" s="7"/>
      <c r="I86" s="7"/>
    </row>
    <row r="87" spans="4:9" x14ac:dyDescent="0.2">
      <c r="D87" s="7"/>
      <c r="E87" s="7"/>
      <c r="F87" s="7"/>
      <c r="I87" s="7"/>
    </row>
    <row r="88" spans="4:9" x14ac:dyDescent="0.2">
      <c r="D88" s="7"/>
      <c r="E88" s="7"/>
      <c r="F88" s="7"/>
      <c r="I88" s="7"/>
    </row>
    <row r="89" spans="4:9" x14ac:dyDescent="0.2">
      <c r="D89" s="7"/>
      <c r="E89" s="7"/>
      <c r="F89" s="7"/>
      <c r="I89" s="7"/>
    </row>
    <row r="90" spans="4:9" x14ac:dyDescent="0.2">
      <c r="D90" s="7"/>
      <c r="E90" s="7"/>
      <c r="F90" s="7"/>
      <c r="I90" s="7"/>
    </row>
    <row r="91" spans="4:9" x14ac:dyDescent="0.2">
      <c r="D91" s="7"/>
      <c r="E91" s="7"/>
      <c r="F91" s="7"/>
      <c r="I91" s="7"/>
    </row>
    <row r="92" spans="4:9" x14ac:dyDescent="0.2">
      <c r="D92" s="7"/>
      <c r="E92" s="7"/>
      <c r="F92" s="7"/>
      <c r="I92" s="7"/>
    </row>
    <row r="93" spans="4:9" x14ac:dyDescent="0.2">
      <c r="D93" s="7"/>
      <c r="E93" s="7"/>
      <c r="F93" s="7"/>
      <c r="I93" s="7"/>
    </row>
    <row r="94" spans="4:9" x14ac:dyDescent="0.2">
      <c r="D94" s="7"/>
      <c r="E94" s="7"/>
      <c r="F94" s="7"/>
      <c r="I94" s="7"/>
    </row>
    <row r="95" spans="4:9" x14ac:dyDescent="0.2">
      <c r="D95" s="7"/>
      <c r="E95" s="7"/>
      <c r="F95" s="7"/>
      <c r="I95" s="7"/>
    </row>
    <row r="96" spans="4:9" x14ac:dyDescent="0.2">
      <c r="D96" s="7"/>
      <c r="E96" s="7"/>
      <c r="F96" s="7"/>
      <c r="I96" s="7"/>
    </row>
    <row r="97" spans="4:9" x14ac:dyDescent="0.2">
      <c r="D97" s="7"/>
      <c r="E97" s="7"/>
      <c r="F97" s="7"/>
      <c r="I97" s="7"/>
    </row>
    <row r="98" spans="4:9" x14ac:dyDescent="0.2">
      <c r="D98" s="7"/>
      <c r="E98" s="7"/>
      <c r="F98" s="7"/>
      <c r="I98" s="7"/>
    </row>
    <row r="99" spans="4:9" x14ac:dyDescent="0.2">
      <c r="D99" s="7"/>
      <c r="E99" s="7"/>
      <c r="F99" s="7"/>
      <c r="I99" s="7"/>
    </row>
    <row r="100" spans="4:9" x14ac:dyDescent="0.2">
      <c r="D100" s="7"/>
      <c r="E100" s="7"/>
      <c r="F100" s="7"/>
      <c r="I100" s="7"/>
    </row>
    <row r="101" spans="4:9" x14ac:dyDescent="0.2">
      <c r="D101" s="7"/>
      <c r="E101" s="7"/>
      <c r="F101" s="7"/>
      <c r="I101" s="7"/>
    </row>
    <row r="102" spans="4:9" x14ac:dyDescent="0.2">
      <c r="D102" s="7"/>
      <c r="E102" s="7"/>
      <c r="F102" s="7"/>
      <c r="I102" s="7"/>
    </row>
    <row r="103" spans="4:9" x14ac:dyDescent="0.2">
      <c r="D103" s="7"/>
      <c r="E103" s="7"/>
      <c r="F103" s="7"/>
      <c r="I103" s="7"/>
    </row>
    <row r="104" spans="4:9" x14ac:dyDescent="0.2">
      <c r="D104" s="7"/>
      <c r="E104" s="7"/>
      <c r="F104" s="7"/>
      <c r="I104" s="7"/>
    </row>
    <row r="105" spans="4:9" x14ac:dyDescent="0.2">
      <c r="D105" s="7"/>
      <c r="E105" s="7"/>
      <c r="F105" s="7"/>
      <c r="I105" s="7"/>
    </row>
    <row r="106" spans="4:9" x14ac:dyDescent="0.2">
      <c r="D106" s="7"/>
      <c r="E106" s="7"/>
      <c r="F106" s="7"/>
      <c r="I106" s="7"/>
    </row>
    <row r="107" spans="4:9" x14ac:dyDescent="0.2">
      <c r="D107" s="7"/>
      <c r="E107" s="7"/>
      <c r="F107" s="7"/>
      <c r="I107" s="7"/>
    </row>
    <row r="108" spans="4:9" x14ac:dyDescent="0.2">
      <c r="D108" s="7"/>
      <c r="E108" s="7"/>
      <c r="F108" s="7"/>
      <c r="I108" s="7"/>
    </row>
    <row r="109" spans="4:9" x14ac:dyDescent="0.2">
      <c r="D109" s="7"/>
      <c r="E109" s="7"/>
      <c r="F109" s="7"/>
      <c r="I109" s="7"/>
    </row>
    <row r="110" spans="4:9" x14ac:dyDescent="0.2">
      <c r="D110" s="7"/>
      <c r="E110" s="7"/>
      <c r="F110" s="7"/>
      <c r="I110" s="7"/>
    </row>
    <row r="111" spans="4:9" x14ac:dyDescent="0.2">
      <c r="D111" s="7"/>
      <c r="E111" s="7"/>
      <c r="F111" s="7"/>
      <c r="I111" s="7"/>
    </row>
    <row r="112" spans="4:9" x14ac:dyDescent="0.2">
      <c r="D112" s="7"/>
      <c r="E112" s="7"/>
      <c r="F112" s="7"/>
      <c r="I112" s="7"/>
    </row>
    <row r="113" spans="4:9" x14ac:dyDescent="0.2">
      <c r="D113" s="7"/>
      <c r="E113" s="7"/>
      <c r="F113" s="7"/>
      <c r="I113" s="7"/>
    </row>
    <row r="114" spans="4:9" x14ac:dyDescent="0.2">
      <c r="D114" s="7"/>
      <c r="E114" s="7"/>
      <c r="F114" s="7"/>
      <c r="I114" s="7"/>
    </row>
    <row r="115" spans="4:9" x14ac:dyDescent="0.2">
      <c r="D115" s="7"/>
      <c r="E115" s="7"/>
      <c r="F115" s="7"/>
      <c r="I115" s="7"/>
    </row>
    <row r="116" spans="4:9" x14ac:dyDescent="0.2">
      <c r="D116" s="7"/>
      <c r="E116" s="7"/>
      <c r="F116" s="7"/>
      <c r="I116" s="7"/>
    </row>
    <row r="117" spans="4:9" x14ac:dyDescent="0.2">
      <c r="D117" s="7"/>
      <c r="E117" s="7"/>
      <c r="F117" s="7"/>
      <c r="I117" s="7"/>
    </row>
    <row r="118" spans="4:9" x14ac:dyDescent="0.2">
      <c r="D118" s="7"/>
      <c r="E118" s="7"/>
      <c r="F118" s="7"/>
      <c r="I118" s="7"/>
    </row>
    <row r="119" spans="4:9" x14ac:dyDescent="0.2">
      <c r="D119" s="7"/>
      <c r="E119" s="7"/>
      <c r="F119" s="7"/>
      <c r="I119" s="7"/>
    </row>
    <row r="120" spans="4:9" x14ac:dyDescent="0.2">
      <c r="D120" s="7"/>
      <c r="E120" s="7"/>
      <c r="F120" s="7"/>
      <c r="I120" s="7"/>
    </row>
    <row r="121" spans="4:9" x14ac:dyDescent="0.2">
      <c r="D121" s="7"/>
      <c r="E121" s="7"/>
      <c r="F121" s="7"/>
      <c r="I121" s="7"/>
    </row>
    <row r="122" spans="4:9" x14ac:dyDescent="0.2">
      <c r="D122" s="7"/>
      <c r="E122" s="7"/>
      <c r="F122" s="7"/>
      <c r="I122" s="7"/>
    </row>
    <row r="123" spans="4:9" x14ac:dyDescent="0.2">
      <c r="D123" s="7"/>
      <c r="E123" s="7"/>
      <c r="F123" s="7"/>
      <c r="I123" s="7"/>
    </row>
    <row r="124" spans="4:9" x14ac:dyDescent="0.2">
      <c r="D124" s="7"/>
      <c r="E124" s="7"/>
      <c r="F124" s="7"/>
      <c r="I124" s="7"/>
    </row>
    <row r="125" spans="4:9" x14ac:dyDescent="0.2">
      <c r="D125" s="7"/>
      <c r="E125" s="7"/>
      <c r="F125" s="7"/>
      <c r="I125" s="7"/>
    </row>
    <row r="126" spans="4:9" x14ac:dyDescent="0.2">
      <c r="D126" s="7"/>
      <c r="E126" s="7"/>
      <c r="F126" s="7"/>
      <c r="I126" s="7"/>
    </row>
    <row r="127" spans="4:9" x14ac:dyDescent="0.2">
      <c r="D127" s="7"/>
      <c r="E127" s="7"/>
      <c r="F127" s="7"/>
      <c r="I127" s="7"/>
    </row>
    <row r="128" spans="4:9" x14ac:dyDescent="0.2">
      <c r="D128" s="7"/>
      <c r="E128" s="7"/>
      <c r="F128" s="7"/>
      <c r="I128" s="7"/>
    </row>
    <row r="129" spans="4:9" x14ac:dyDescent="0.2">
      <c r="D129" s="7"/>
      <c r="E129" s="7"/>
      <c r="F129" s="7"/>
      <c r="I129" s="7"/>
    </row>
    <row r="130" spans="4:9" x14ac:dyDescent="0.2">
      <c r="D130" s="7"/>
      <c r="E130" s="7"/>
      <c r="F130" s="7"/>
      <c r="I130" s="7"/>
    </row>
    <row r="131" spans="4:9" x14ac:dyDescent="0.2">
      <c r="D131" s="7"/>
      <c r="E131" s="7"/>
      <c r="F131" s="7"/>
      <c r="I131" s="7"/>
    </row>
    <row r="132" spans="4:9" x14ac:dyDescent="0.2">
      <c r="D132" s="7"/>
      <c r="E132" s="7"/>
      <c r="F132" s="7"/>
      <c r="I132" s="7"/>
    </row>
    <row r="133" spans="4:9" x14ac:dyDescent="0.2">
      <c r="D133" s="7"/>
      <c r="E133" s="7"/>
      <c r="F133" s="7"/>
      <c r="I133" s="7"/>
    </row>
    <row r="134" spans="4:9" x14ac:dyDescent="0.2">
      <c r="D134" s="7"/>
      <c r="E134" s="7"/>
      <c r="F134" s="7"/>
      <c r="I134" s="7"/>
    </row>
    <row r="135" spans="4:9" x14ac:dyDescent="0.2">
      <c r="D135" s="7"/>
      <c r="E135" s="7"/>
      <c r="F135" s="7"/>
      <c r="I135" s="7"/>
    </row>
    <row r="136" spans="4:9" x14ac:dyDescent="0.2">
      <c r="D136" s="7"/>
      <c r="E136" s="7"/>
      <c r="F136" s="7"/>
      <c r="I136" s="7"/>
    </row>
    <row r="137" spans="4:9" x14ac:dyDescent="0.2">
      <c r="D137" s="7"/>
      <c r="E137" s="7"/>
      <c r="F137" s="7"/>
      <c r="I137" s="7"/>
    </row>
    <row r="138" spans="4:9" x14ac:dyDescent="0.2">
      <c r="D138" s="7"/>
      <c r="E138" s="7"/>
      <c r="F138" s="7"/>
      <c r="I138" s="7"/>
    </row>
    <row r="139" spans="4:9" x14ac:dyDescent="0.2">
      <c r="D139" s="7"/>
      <c r="E139" s="7"/>
      <c r="F139" s="7"/>
      <c r="I139" s="7"/>
    </row>
    <row r="140" spans="4:9" x14ac:dyDescent="0.2">
      <c r="D140" s="7"/>
      <c r="E140" s="7"/>
      <c r="F140" s="7"/>
      <c r="I140" s="7"/>
    </row>
    <row r="141" spans="4:9" x14ac:dyDescent="0.2">
      <c r="D141" s="7"/>
      <c r="E141" s="7"/>
      <c r="F141" s="7"/>
      <c r="I141" s="7"/>
    </row>
    <row r="142" spans="4:9" x14ac:dyDescent="0.2">
      <c r="D142" s="7"/>
      <c r="E142" s="7"/>
      <c r="F142" s="7"/>
      <c r="I142" s="7"/>
    </row>
    <row r="143" spans="4:9" x14ac:dyDescent="0.2">
      <c r="D143" s="7"/>
      <c r="E143" s="7"/>
      <c r="F143" s="7"/>
      <c r="I143" s="7"/>
    </row>
    <row r="144" spans="4:9" x14ac:dyDescent="0.2">
      <c r="D144" s="7"/>
      <c r="E144" s="7"/>
      <c r="F144" s="7"/>
      <c r="I144" s="7"/>
    </row>
    <row r="145" spans="4:9" x14ac:dyDescent="0.2">
      <c r="D145" s="7"/>
      <c r="E145" s="7"/>
      <c r="F145" s="7"/>
      <c r="I145" s="7"/>
    </row>
    <row r="146" spans="4:9" x14ac:dyDescent="0.2">
      <c r="D146" s="7"/>
      <c r="E146" s="7"/>
      <c r="F146" s="7"/>
      <c r="I146" s="7"/>
    </row>
    <row r="147" spans="4:9" x14ac:dyDescent="0.2">
      <c r="D147" s="7"/>
      <c r="E147" s="7"/>
      <c r="F147" s="7"/>
      <c r="I147" s="7"/>
    </row>
    <row r="148" spans="4:9" x14ac:dyDescent="0.2">
      <c r="D148" s="7"/>
      <c r="E148" s="7"/>
      <c r="F148" s="7"/>
      <c r="I148" s="7"/>
    </row>
    <row r="149" spans="4:9" x14ac:dyDescent="0.2">
      <c r="D149" s="7"/>
      <c r="E149" s="7"/>
      <c r="F149" s="7"/>
      <c r="I149" s="7"/>
    </row>
    <row r="150" spans="4:9" x14ac:dyDescent="0.2">
      <c r="D150" s="7"/>
      <c r="E150" s="7"/>
      <c r="F150" s="7"/>
      <c r="I150" s="7"/>
    </row>
    <row r="151" spans="4:9" x14ac:dyDescent="0.2">
      <c r="D151" s="7"/>
      <c r="E151" s="7"/>
      <c r="F151" s="7"/>
      <c r="I151" s="7"/>
    </row>
    <row r="152" spans="4:9" x14ac:dyDescent="0.2">
      <c r="D152" s="7"/>
      <c r="E152" s="7"/>
      <c r="F152" s="7"/>
      <c r="I152" s="7"/>
    </row>
    <row r="153" spans="4:9" x14ac:dyDescent="0.2">
      <c r="D153" s="7"/>
      <c r="E153" s="7"/>
      <c r="F153" s="7"/>
      <c r="I153" s="7"/>
    </row>
    <row r="154" spans="4:9" x14ac:dyDescent="0.2">
      <c r="D154" s="7"/>
      <c r="E154" s="7"/>
      <c r="F154" s="7"/>
      <c r="I154" s="7"/>
    </row>
    <row r="155" spans="4:9" x14ac:dyDescent="0.2">
      <c r="D155" s="7"/>
      <c r="E155" s="7"/>
      <c r="F155" s="7"/>
      <c r="I155" s="7"/>
    </row>
    <row r="156" spans="4:9" x14ac:dyDescent="0.2">
      <c r="D156" s="7"/>
      <c r="E156" s="7"/>
      <c r="F156" s="7"/>
      <c r="I156" s="7"/>
    </row>
    <row r="157" spans="4:9" x14ac:dyDescent="0.2">
      <c r="D157" s="7"/>
      <c r="E157" s="7"/>
      <c r="F157" s="7"/>
      <c r="I157" s="7"/>
    </row>
    <row r="158" spans="4:9" x14ac:dyDescent="0.2">
      <c r="D158" s="7"/>
      <c r="E158" s="7"/>
      <c r="F158" s="7"/>
      <c r="I158" s="7"/>
    </row>
    <row r="159" spans="4:9" x14ac:dyDescent="0.2">
      <c r="D159" s="7"/>
      <c r="E159" s="7"/>
      <c r="F159" s="7"/>
      <c r="I159" s="7"/>
    </row>
    <row r="160" spans="4:9" x14ac:dyDescent="0.2">
      <c r="D160" s="7"/>
      <c r="E160" s="7"/>
      <c r="F160" s="7"/>
      <c r="I160" s="7"/>
    </row>
    <row r="161" spans="4:9" x14ac:dyDescent="0.2">
      <c r="D161" s="7"/>
      <c r="E161" s="7"/>
      <c r="F161" s="7"/>
      <c r="I161" s="7"/>
    </row>
    <row r="162" spans="4:9" x14ac:dyDescent="0.2">
      <c r="D162" s="7"/>
      <c r="E162" s="7"/>
      <c r="F162" s="7"/>
      <c r="I162" s="7"/>
    </row>
    <row r="163" spans="4:9" x14ac:dyDescent="0.2">
      <c r="D163" s="7"/>
      <c r="E163" s="7"/>
      <c r="F163" s="7"/>
      <c r="I163" s="7"/>
    </row>
    <row r="164" spans="4:9" x14ac:dyDescent="0.2">
      <c r="D164" s="7"/>
      <c r="E164" s="7"/>
      <c r="F164" s="7"/>
      <c r="I164" s="7"/>
    </row>
    <row r="165" spans="4:9" x14ac:dyDescent="0.2">
      <c r="D165" s="7"/>
      <c r="E165" s="7"/>
      <c r="F165" s="7"/>
      <c r="I165" s="7"/>
    </row>
    <row r="166" spans="4:9" x14ac:dyDescent="0.2">
      <c r="D166" s="7"/>
      <c r="E166" s="7"/>
      <c r="F166" s="7"/>
      <c r="I166" s="7"/>
    </row>
    <row r="167" spans="4:9" x14ac:dyDescent="0.2">
      <c r="D167" s="7"/>
      <c r="E167" s="7"/>
      <c r="F167" s="7"/>
      <c r="I167" s="7"/>
    </row>
    <row r="168" spans="4:9" x14ac:dyDescent="0.2">
      <c r="D168" s="7"/>
      <c r="E168" s="7"/>
      <c r="F168" s="7"/>
      <c r="I168" s="7"/>
    </row>
    <row r="169" spans="4:9" x14ac:dyDescent="0.2">
      <c r="D169" s="7"/>
      <c r="E169" s="7"/>
      <c r="F169" s="7"/>
      <c r="I169" s="7"/>
    </row>
    <row r="170" spans="4:9" x14ac:dyDescent="0.2">
      <c r="D170" s="7"/>
      <c r="E170" s="7"/>
      <c r="F170" s="7"/>
      <c r="I170" s="7"/>
    </row>
    <row r="171" spans="4:9" x14ac:dyDescent="0.2">
      <c r="D171" s="7"/>
      <c r="E171" s="7"/>
      <c r="F171" s="7"/>
      <c r="I171" s="7"/>
    </row>
    <row r="172" spans="4:9" x14ac:dyDescent="0.2">
      <c r="D172" s="7"/>
      <c r="E172" s="7"/>
      <c r="F172" s="7"/>
      <c r="I172" s="7"/>
    </row>
    <row r="173" spans="4:9" x14ac:dyDescent="0.2">
      <c r="D173" s="7"/>
      <c r="E173" s="7"/>
      <c r="F173" s="7"/>
      <c r="I173" s="7"/>
    </row>
    <row r="174" spans="4:9" x14ac:dyDescent="0.2">
      <c r="D174" s="7"/>
      <c r="E174" s="7"/>
      <c r="F174" s="7"/>
      <c r="I174" s="7"/>
    </row>
    <row r="175" spans="4:9" x14ac:dyDescent="0.2">
      <c r="D175" s="7"/>
      <c r="E175" s="7"/>
      <c r="F175" s="7"/>
      <c r="I175" s="7"/>
    </row>
    <row r="176" spans="4:9" x14ac:dyDescent="0.2">
      <c r="D176" s="7"/>
      <c r="E176" s="7"/>
      <c r="F176" s="7"/>
      <c r="I176" s="7"/>
    </row>
    <row r="177" spans="4:9" x14ac:dyDescent="0.2">
      <c r="D177" s="7"/>
      <c r="E177" s="7"/>
      <c r="F177" s="7"/>
      <c r="I177" s="7"/>
    </row>
    <row r="178" spans="4:9" x14ac:dyDescent="0.2">
      <c r="D178" s="7"/>
      <c r="E178" s="7"/>
      <c r="F178" s="7"/>
      <c r="I178" s="7"/>
    </row>
    <row r="179" spans="4:9" x14ac:dyDescent="0.2">
      <c r="D179" s="7"/>
      <c r="E179" s="7"/>
      <c r="F179" s="7"/>
      <c r="I179" s="7"/>
    </row>
    <row r="180" spans="4:9" x14ac:dyDescent="0.2">
      <c r="D180" s="7"/>
      <c r="E180" s="7"/>
      <c r="F180" s="7"/>
      <c r="I180" s="7"/>
    </row>
    <row r="181" spans="4:9" x14ac:dyDescent="0.2">
      <c r="D181" s="7"/>
      <c r="E181" s="7"/>
      <c r="F181" s="7"/>
      <c r="I181" s="7"/>
    </row>
    <row r="182" spans="4:9" x14ac:dyDescent="0.2">
      <c r="D182" s="7"/>
      <c r="E182" s="7"/>
      <c r="F182" s="7"/>
      <c r="I182" s="7"/>
    </row>
    <row r="183" spans="4:9" x14ac:dyDescent="0.2">
      <c r="D183" s="7"/>
      <c r="E183" s="7"/>
      <c r="F183" s="7"/>
      <c r="I183" s="7"/>
    </row>
    <row r="184" spans="4:9" x14ac:dyDescent="0.2">
      <c r="D184" s="7"/>
      <c r="E184" s="7"/>
      <c r="F184" s="7"/>
      <c r="I184" s="7"/>
    </row>
    <row r="185" spans="4:9" x14ac:dyDescent="0.2">
      <c r="D185" s="7"/>
      <c r="E185" s="7"/>
      <c r="F185" s="7"/>
      <c r="I185" s="7"/>
    </row>
    <row r="186" spans="4:9" x14ac:dyDescent="0.2">
      <c r="D186" s="7"/>
      <c r="E186" s="7"/>
      <c r="F186" s="7"/>
      <c r="I186" s="7"/>
    </row>
    <row r="187" spans="4:9" x14ac:dyDescent="0.2">
      <c r="D187" s="7"/>
      <c r="E187" s="7"/>
      <c r="F187" s="7"/>
      <c r="I187" s="7"/>
    </row>
    <row r="188" spans="4:9" x14ac:dyDescent="0.2">
      <c r="D188" s="7"/>
      <c r="E188" s="7"/>
      <c r="F188" s="7"/>
      <c r="I188" s="7"/>
    </row>
    <row r="189" spans="4:9" x14ac:dyDescent="0.2">
      <c r="D189" s="7"/>
      <c r="E189" s="7"/>
      <c r="F189" s="7"/>
      <c r="I189" s="7"/>
    </row>
    <row r="190" spans="4:9" x14ac:dyDescent="0.2">
      <c r="D190" s="7"/>
      <c r="E190" s="7"/>
      <c r="F190" s="7"/>
      <c r="I190" s="7"/>
    </row>
    <row r="191" spans="4:9" x14ac:dyDescent="0.2">
      <c r="D191" s="7"/>
      <c r="E191" s="7"/>
      <c r="F191" s="7"/>
      <c r="I191" s="7"/>
    </row>
    <row r="192" spans="4:9" x14ac:dyDescent="0.2">
      <c r="D192" s="7"/>
      <c r="E192" s="7"/>
      <c r="F192" s="7"/>
      <c r="I192" s="7"/>
    </row>
    <row r="193" spans="4:9" x14ac:dyDescent="0.2">
      <c r="D193" s="7"/>
      <c r="E193" s="7"/>
      <c r="F193" s="7"/>
      <c r="I193" s="7"/>
    </row>
    <row r="194" spans="4:9" x14ac:dyDescent="0.2">
      <c r="D194" s="7"/>
      <c r="E194" s="7"/>
      <c r="F194" s="7"/>
      <c r="I194" s="7"/>
    </row>
    <row r="195" spans="4:9" x14ac:dyDescent="0.2">
      <c r="D195" s="7"/>
      <c r="E195" s="7"/>
      <c r="F195" s="7"/>
      <c r="I195" s="7"/>
    </row>
    <row r="196" spans="4:9" x14ac:dyDescent="0.2">
      <c r="D196" s="7"/>
      <c r="E196" s="7"/>
      <c r="F196" s="7"/>
      <c r="I196" s="7"/>
    </row>
    <row r="197" spans="4:9" x14ac:dyDescent="0.2">
      <c r="D197" s="7"/>
      <c r="E197" s="7"/>
      <c r="F197" s="7"/>
      <c r="I197" s="7"/>
    </row>
    <row r="198" spans="4:9" x14ac:dyDescent="0.2">
      <c r="D198" s="7"/>
      <c r="E198" s="7"/>
      <c r="F198" s="7"/>
      <c r="I198" s="7"/>
    </row>
    <row r="199" spans="4:9" x14ac:dyDescent="0.2">
      <c r="D199" s="7"/>
      <c r="E199" s="7"/>
      <c r="F199" s="7"/>
      <c r="I199" s="7"/>
    </row>
    <row r="200" spans="4:9" x14ac:dyDescent="0.2">
      <c r="D200" s="7"/>
      <c r="E200" s="7"/>
      <c r="F200" s="7"/>
      <c r="I200" s="7"/>
    </row>
    <row r="201" spans="4:9" x14ac:dyDescent="0.2">
      <c r="D201" s="7"/>
      <c r="E201" s="7"/>
      <c r="F201" s="7"/>
      <c r="I201" s="7"/>
    </row>
    <row r="202" spans="4:9" x14ac:dyDescent="0.2">
      <c r="D202" s="7"/>
      <c r="E202" s="7"/>
      <c r="F202" s="7"/>
      <c r="I202" s="7"/>
    </row>
    <row r="203" spans="4:9" x14ac:dyDescent="0.2">
      <c r="D203" s="7"/>
      <c r="E203" s="7"/>
      <c r="F203" s="7"/>
      <c r="I203" s="7"/>
    </row>
    <row r="204" spans="4:9" x14ac:dyDescent="0.2">
      <c r="D204" s="7"/>
      <c r="E204" s="7"/>
      <c r="F204" s="7"/>
      <c r="I204" s="7"/>
    </row>
    <row r="205" spans="4:9" x14ac:dyDescent="0.2">
      <c r="D205" s="7"/>
      <c r="E205" s="7"/>
      <c r="F205" s="7"/>
      <c r="I205" s="7"/>
    </row>
    <row r="206" spans="4:9" x14ac:dyDescent="0.2">
      <c r="D206" s="7"/>
      <c r="E206" s="7"/>
      <c r="F206" s="7"/>
      <c r="I206" s="7"/>
    </row>
    <row r="207" spans="4:9" x14ac:dyDescent="0.2">
      <c r="D207" s="7"/>
      <c r="E207" s="7"/>
      <c r="F207" s="7"/>
      <c r="I207" s="7"/>
    </row>
    <row r="208" spans="4:9" x14ac:dyDescent="0.2">
      <c r="D208" s="7"/>
      <c r="E208" s="7"/>
      <c r="F208" s="7"/>
      <c r="I208" s="7"/>
    </row>
    <row r="209" spans="4:9" x14ac:dyDescent="0.2">
      <c r="D209" s="7"/>
      <c r="E209" s="7"/>
      <c r="F209" s="7"/>
      <c r="I209" s="7"/>
    </row>
    <row r="210" spans="4:9" x14ac:dyDescent="0.2">
      <c r="D210" s="7"/>
      <c r="E210" s="7"/>
      <c r="F210" s="7"/>
      <c r="I210" s="7"/>
    </row>
    <row r="211" spans="4:9" x14ac:dyDescent="0.2">
      <c r="D211" s="7"/>
      <c r="E211" s="7"/>
      <c r="F211" s="7"/>
      <c r="I211" s="7"/>
    </row>
    <row r="212" spans="4:9" x14ac:dyDescent="0.2">
      <c r="D212" s="7"/>
      <c r="E212" s="7"/>
      <c r="F212" s="7"/>
      <c r="I212" s="7"/>
    </row>
    <row r="213" spans="4:9" x14ac:dyDescent="0.2">
      <c r="D213" s="7"/>
      <c r="E213" s="7"/>
      <c r="F213" s="7"/>
      <c r="I213" s="7"/>
    </row>
    <row r="214" spans="4:9" x14ac:dyDescent="0.2">
      <c r="D214" s="7"/>
      <c r="E214" s="7"/>
      <c r="F214" s="7"/>
      <c r="I214" s="7"/>
    </row>
    <row r="215" spans="4:9" x14ac:dyDescent="0.2">
      <c r="D215" s="7"/>
      <c r="E215" s="7"/>
      <c r="F215" s="7"/>
      <c r="I215" s="7"/>
    </row>
    <row r="216" spans="4:9" x14ac:dyDescent="0.2">
      <c r="D216" s="7"/>
      <c r="E216" s="7"/>
      <c r="F216" s="7"/>
      <c r="I216" s="7"/>
    </row>
    <row r="217" spans="4:9" x14ac:dyDescent="0.2">
      <c r="D217" s="7"/>
      <c r="E217" s="7"/>
      <c r="F217" s="7"/>
      <c r="I217" s="7"/>
    </row>
    <row r="218" spans="4:9" x14ac:dyDescent="0.2">
      <c r="D218" s="7"/>
      <c r="E218" s="7"/>
      <c r="F218" s="7"/>
      <c r="I218" s="7"/>
    </row>
    <row r="219" spans="4:9" x14ac:dyDescent="0.2">
      <c r="D219" s="7"/>
      <c r="E219" s="7"/>
      <c r="F219" s="7"/>
      <c r="I219" s="7"/>
    </row>
    <row r="220" spans="4:9" x14ac:dyDescent="0.2">
      <c r="D220" s="7"/>
      <c r="E220" s="7"/>
      <c r="F220" s="7"/>
      <c r="I220" s="7"/>
    </row>
    <row r="221" spans="4:9" x14ac:dyDescent="0.2">
      <c r="D221" s="7"/>
      <c r="E221" s="7"/>
      <c r="F221" s="7"/>
      <c r="I221" s="7"/>
    </row>
    <row r="222" spans="4:9" x14ac:dyDescent="0.2">
      <c r="D222" s="7"/>
      <c r="E222" s="7"/>
      <c r="F222" s="7"/>
      <c r="I222" s="7"/>
    </row>
    <row r="223" spans="4:9" x14ac:dyDescent="0.2">
      <c r="D223" s="7"/>
      <c r="E223" s="7"/>
      <c r="F223" s="7"/>
      <c r="I223" s="7"/>
    </row>
    <row r="224" spans="4:9" x14ac:dyDescent="0.2">
      <c r="D224" s="7"/>
      <c r="E224" s="7"/>
      <c r="F224" s="7"/>
      <c r="I224" s="7"/>
    </row>
    <row r="225" spans="4:9" x14ac:dyDescent="0.2">
      <c r="D225" s="7"/>
      <c r="E225" s="7"/>
      <c r="F225" s="7"/>
      <c r="I225" s="7"/>
    </row>
    <row r="226" spans="4:9" x14ac:dyDescent="0.2">
      <c r="D226" s="7"/>
      <c r="E226" s="7"/>
      <c r="F226" s="7"/>
      <c r="I226" s="7"/>
    </row>
    <row r="227" spans="4:9" x14ac:dyDescent="0.2">
      <c r="D227" s="7"/>
      <c r="E227" s="7"/>
      <c r="F227" s="7"/>
      <c r="I227" s="7"/>
    </row>
    <row r="228" spans="4:9" x14ac:dyDescent="0.2">
      <c r="D228" s="7"/>
      <c r="E228" s="7"/>
      <c r="F228" s="7"/>
      <c r="I228" s="7"/>
    </row>
    <row r="229" spans="4:9" x14ac:dyDescent="0.2">
      <c r="D229" s="7"/>
      <c r="E229" s="7"/>
      <c r="F229" s="7"/>
      <c r="I229" s="7"/>
    </row>
    <row r="230" spans="4:9" x14ac:dyDescent="0.2">
      <c r="D230" s="7"/>
      <c r="E230" s="7"/>
      <c r="F230" s="7"/>
      <c r="I230" s="7"/>
    </row>
    <row r="231" spans="4:9" x14ac:dyDescent="0.2">
      <c r="D231" s="7"/>
      <c r="E231" s="7"/>
      <c r="F231" s="7"/>
      <c r="I231" s="7"/>
    </row>
    <row r="232" spans="4:9" x14ac:dyDescent="0.2">
      <c r="D232" s="7"/>
      <c r="E232" s="7"/>
      <c r="F232" s="7"/>
      <c r="I232" s="7"/>
    </row>
    <row r="233" spans="4:9" x14ac:dyDescent="0.2">
      <c r="D233" s="7"/>
      <c r="E233" s="7"/>
      <c r="F233" s="7"/>
      <c r="I233" s="7"/>
    </row>
    <row r="234" spans="4:9" x14ac:dyDescent="0.2">
      <c r="D234" s="7"/>
      <c r="E234" s="7"/>
      <c r="F234" s="7"/>
      <c r="I234" s="7"/>
    </row>
    <row r="235" spans="4:9" x14ac:dyDescent="0.2">
      <c r="D235" s="7"/>
      <c r="E235" s="7"/>
      <c r="F235" s="7"/>
      <c r="I235" s="7"/>
    </row>
    <row r="236" spans="4:9" x14ac:dyDescent="0.2">
      <c r="D236" s="7"/>
      <c r="E236" s="7"/>
      <c r="F236" s="7"/>
      <c r="I236" s="7"/>
    </row>
    <row r="237" spans="4:9" x14ac:dyDescent="0.2">
      <c r="D237" s="7"/>
      <c r="E237" s="7"/>
      <c r="F237" s="7"/>
      <c r="I237" s="7"/>
    </row>
    <row r="238" spans="4:9" x14ac:dyDescent="0.2">
      <c r="D238" s="7"/>
      <c r="E238" s="7"/>
      <c r="F238" s="7"/>
      <c r="I238" s="7"/>
    </row>
    <row r="239" spans="4:9" x14ac:dyDescent="0.2">
      <c r="D239" s="7"/>
      <c r="E239" s="7"/>
      <c r="F239" s="7"/>
      <c r="I239" s="7"/>
    </row>
    <row r="240" spans="4:9" x14ac:dyDescent="0.2">
      <c r="D240" s="7"/>
      <c r="E240" s="7"/>
      <c r="F240" s="7"/>
      <c r="I240" s="7"/>
    </row>
    <row r="241" spans="4:9" x14ac:dyDescent="0.2">
      <c r="D241" s="7"/>
      <c r="E241" s="7"/>
      <c r="F241" s="7"/>
      <c r="I241" s="7"/>
    </row>
    <row r="242" spans="4:9" x14ac:dyDescent="0.2">
      <c r="D242" s="7"/>
      <c r="E242" s="7"/>
      <c r="F242" s="7"/>
      <c r="I242" s="7"/>
    </row>
    <row r="243" spans="4:9" x14ac:dyDescent="0.2">
      <c r="D243" s="7"/>
      <c r="E243" s="7"/>
      <c r="F243" s="7"/>
      <c r="I243" s="7"/>
    </row>
    <row r="244" spans="4:9" x14ac:dyDescent="0.2">
      <c r="D244" s="7"/>
      <c r="E244" s="7"/>
      <c r="F244" s="7"/>
      <c r="I244" s="7"/>
    </row>
    <row r="245" spans="4:9" x14ac:dyDescent="0.2">
      <c r="D245" s="7"/>
      <c r="E245" s="7"/>
      <c r="F245" s="7"/>
      <c r="I245" s="7"/>
    </row>
    <row r="246" spans="4:9" x14ac:dyDescent="0.2">
      <c r="D246" s="7"/>
      <c r="E246" s="7"/>
      <c r="F246" s="7"/>
      <c r="I246" s="7"/>
    </row>
    <row r="247" spans="4:9" x14ac:dyDescent="0.2">
      <c r="D247" s="7"/>
      <c r="E247" s="7"/>
      <c r="F247" s="7"/>
      <c r="I247" s="7"/>
    </row>
    <row r="248" spans="4:9" x14ac:dyDescent="0.2">
      <c r="D248" s="7"/>
      <c r="E248" s="7"/>
      <c r="F248" s="7"/>
      <c r="I248" s="7"/>
    </row>
    <row r="249" spans="4:9" x14ac:dyDescent="0.2">
      <c r="D249" s="7"/>
      <c r="E249" s="7"/>
      <c r="F249" s="7"/>
      <c r="I249" s="7"/>
    </row>
    <row r="250" spans="4:9" x14ac:dyDescent="0.2">
      <c r="D250" s="7"/>
      <c r="E250" s="7"/>
      <c r="F250" s="7"/>
      <c r="I250" s="7"/>
    </row>
    <row r="251" spans="4:9" x14ac:dyDescent="0.2">
      <c r="D251" s="7"/>
      <c r="E251" s="7"/>
      <c r="F251" s="7"/>
      <c r="I251" s="7"/>
    </row>
    <row r="252" spans="4:9" x14ac:dyDescent="0.2">
      <c r="D252" s="7"/>
      <c r="E252" s="7"/>
      <c r="F252" s="7"/>
      <c r="I252" s="7"/>
    </row>
    <row r="253" spans="4:9" x14ac:dyDescent="0.2">
      <c r="D253" s="7"/>
      <c r="E253" s="7"/>
      <c r="F253" s="7"/>
      <c r="I253" s="7"/>
    </row>
    <row r="254" spans="4:9" x14ac:dyDescent="0.2">
      <c r="D254" s="7"/>
      <c r="E254" s="7"/>
      <c r="F254" s="7"/>
      <c r="I254" s="7"/>
    </row>
    <row r="255" spans="4:9" x14ac:dyDescent="0.2">
      <c r="D255" s="7"/>
      <c r="E255" s="7"/>
      <c r="F255" s="7"/>
      <c r="I255" s="7"/>
    </row>
    <row r="256" spans="4:9" x14ac:dyDescent="0.2">
      <c r="D256" s="7"/>
      <c r="E256" s="7"/>
      <c r="F256" s="7"/>
      <c r="I256" s="7"/>
    </row>
    <row r="257" spans="4:9" x14ac:dyDescent="0.2">
      <c r="D257" s="7"/>
      <c r="E257" s="7"/>
      <c r="F257" s="7"/>
      <c r="I257" s="7"/>
    </row>
    <row r="258" spans="4:9" x14ac:dyDescent="0.2">
      <c r="D258" s="7"/>
      <c r="E258" s="7"/>
      <c r="F258" s="7"/>
      <c r="I258" s="7"/>
    </row>
    <row r="259" spans="4:9" x14ac:dyDescent="0.2">
      <c r="D259" s="7"/>
      <c r="E259" s="7"/>
      <c r="F259" s="7"/>
      <c r="I259" s="7"/>
    </row>
    <row r="260" spans="4:9" x14ac:dyDescent="0.2">
      <c r="D260" s="7"/>
      <c r="E260" s="7"/>
      <c r="F260" s="7"/>
      <c r="I260" s="7"/>
    </row>
    <row r="261" spans="4:9" x14ac:dyDescent="0.2">
      <c r="D261" s="7"/>
      <c r="E261" s="7"/>
      <c r="F261" s="7"/>
      <c r="I261" s="7"/>
    </row>
    <row r="262" spans="4:9" x14ac:dyDescent="0.2">
      <c r="D262" s="7"/>
      <c r="E262" s="7"/>
      <c r="F262" s="7"/>
      <c r="I262" s="7"/>
    </row>
    <row r="263" spans="4:9" x14ac:dyDescent="0.2">
      <c r="D263" s="7"/>
      <c r="E263" s="7"/>
      <c r="F263" s="7"/>
      <c r="I263" s="7"/>
    </row>
    <row r="264" spans="4:9" x14ac:dyDescent="0.2">
      <c r="D264" s="7"/>
      <c r="E264" s="7"/>
      <c r="F264" s="7"/>
      <c r="I264" s="7"/>
    </row>
    <row r="265" spans="4:9" x14ac:dyDescent="0.2">
      <c r="D265" s="7"/>
      <c r="E265" s="7"/>
      <c r="F265" s="7"/>
      <c r="I265" s="7"/>
    </row>
    <row r="266" spans="4:9" x14ac:dyDescent="0.2">
      <c r="D266" s="7"/>
      <c r="E266" s="7"/>
      <c r="F266" s="7"/>
      <c r="I266" s="7"/>
    </row>
    <row r="267" spans="4:9" x14ac:dyDescent="0.2">
      <c r="D267" s="7"/>
      <c r="E267" s="7"/>
      <c r="F267" s="7"/>
      <c r="I267" s="7"/>
    </row>
    <row r="268" spans="4:9" x14ac:dyDescent="0.2">
      <c r="D268" s="7"/>
      <c r="E268" s="7"/>
      <c r="F268" s="7"/>
      <c r="I268" s="7"/>
    </row>
    <row r="269" spans="4:9" x14ac:dyDescent="0.2">
      <c r="D269" s="7"/>
      <c r="E269" s="7"/>
      <c r="F269" s="7"/>
      <c r="I269" s="7"/>
    </row>
    <row r="270" spans="4:9" x14ac:dyDescent="0.2">
      <c r="D270" s="7"/>
      <c r="E270" s="7"/>
      <c r="F270" s="7"/>
      <c r="I270" s="7"/>
    </row>
    <row r="271" spans="4:9" x14ac:dyDescent="0.2">
      <c r="D271" s="7"/>
      <c r="E271" s="7"/>
      <c r="F271" s="7"/>
      <c r="I271" s="7"/>
    </row>
    <row r="272" spans="4:9" x14ac:dyDescent="0.2">
      <c r="D272" s="7"/>
      <c r="E272" s="7"/>
      <c r="F272" s="7"/>
      <c r="I272" s="7"/>
    </row>
    <row r="273" spans="4:9" x14ac:dyDescent="0.2">
      <c r="D273" s="7"/>
      <c r="E273" s="7"/>
      <c r="F273" s="7"/>
      <c r="I273" s="7"/>
    </row>
    <row r="274" spans="4:9" x14ac:dyDescent="0.2">
      <c r="D274" s="7"/>
      <c r="E274" s="7"/>
      <c r="F274" s="7"/>
      <c r="I274" s="7"/>
    </row>
    <row r="275" spans="4:9" x14ac:dyDescent="0.2">
      <c r="D275" s="7"/>
      <c r="E275" s="7"/>
      <c r="F275" s="7"/>
      <c r="I275" s="7"/>
    </row>
    <row r="276" spans="4:9" x14ac:dyDescent="0.2">
      <c r="D276" s="7"/>
      <c r="E276" s="7"/>
      <c r="F276" s="7"/>
      <c r="I276" s="7"/>
    </row>
    <row r="277" spans="4:9" x14ac:dyDescent="0.2">
      <c r="D277" s="7"/>
      <c r="E277" s="7"/>
      <c r="F277" s="7"/>
      <c r="I277" s="7"/>
    </row>
    <row r="278" spans="4:9" x14ac:dyDescent="0.2">
      <c r="D278" s="7"/>
      <c r="E278" s="7"/>
      <c r="F278" s="7"/>
      <c r="I278" s="7"/>
    </row>
    <row r="279" spans="4:9" x14ac:dyDescent="0.2">
      <c r="D279" s="7"/>
      <c r="E279" s="7"/>
      <c r="F279" s="7"/>
      <c r="I279" s="7"/>
    </row>
    <row r="280" spans="4:9" x14ac:dyDescent="0.2">
      <c r="D280" s="7"/>
      <c r="E280" s="7"/>
      <c r="F280" s="7"/>
      <c r="I280" s="7"/>
    </row>
    <row r="281" spans="4:9" x14ac:dyDescent="0.2">
      <c r="D281" s="7"/>
      <c r="E281" s="7"/>
      <c r="F281" s="7"/>
      <c r="I281" s="7"/>
    </row>
    <row r="282" spans="4:9" x14ac:dyDescent="0.2">
      <c r="D282" s="7"/>
      <c r="E282" s="7"/>
      <c r="F282" s="7"/>
      <c r="I282" s="7"/>
    </row>
    <row r="283" spans="4:9" x14ac:dyDescent="0.2">
      <c r="D283" s="7"/>
      <c r="E283" s="7"/>
      <c r="F283" s="7"/>
      <c r="I283" s="7"/>
    </row>
    <row r="284" spans="4:9" x14ac:dyDescent="0.2">
      <c r="D284" s="7"/>
      <c r="E284" s="7"/>
      <c r="F284" s="7"/>
      <c r="I284" s="7"/>
    </row>
    <row r="285" spans="4:9" x14ac:dyDescent="0.2">
      <c r="D285" s="7"/>
      <c r="E285" s="7"/>
      <c r="F285" s="7"/>
      <c r="I285" s="7"/>
    </row>
    <row r="286" spans="4:9" x14ac:dyDescent="0.2">
      <c r="D286" s="7"/>
      <c r="E286" s="7"/>
      <c r="F286" s="7"/>
      <c r="I286" s="7"/>
    </row>
    <row r="287" spans="4:9" x14ac:dyDescent="0.2">
      <c r="D287" s="7"/>
      <c r="E287" s="7"/>
      <c r="F287" s="7"/>
      <c r="I287" s="7"/>
    </row>
    <row r="288" spans="4:9" x14ac:dyDescent="0.2">
      <c r="D288" s="7"/>
      <c r="E288" s="7"/>
      <c r="F288" s="7"/>
      <c r="I288" s="7"/>
    </row>
    <row r="289" spans="4:9" x14ac:dyDescent="0.2">
      <c r="D289" s="7"/>
      <c r="E289" s="7"/>
      <c r="F289" s="7"/>
      <c r="I289" s="7"/>
    </row>
    <row r="290" spans="4:9" x14ac:dyDescent="0.2">
      <c r="D290" s="7"/>
      <c r="E290" s="7"/>
      <c r="F290" s="7"/>
      <c r="I290" s="7"/>
    </row>
    <row r="291" spans="4:9" x14ac:dyDescent="0.2">
      <c r="D291" s="7"/>
      <c r="E291" s="7"/>
      <c r="F291" s="7"/>
      <c r="I291" s="7"/>
    </row>
    <row r="292" spans="4:9" x14ac:dyDescent="0.2">
      <c r="D292" s="7"/>
      <c r="E292" s="7"/>
      <c r="F292" s="7"/>
      <c r="I292" s="7"/>
    </row>
    <row r="293" spans="4:9" x14ac:dyDescent="0.2">
      <c r="D293" s="7"/>
      <c r="E293" s="7"/>
      <c r="F293" s="7"/>
      <c r="I293" s="7"/>
    </row>
    <row r="294" spans="4:9" x14ac:dyDescent="0.2">
      <c r="D294" s="7"/>
      <c r="E294" s="7"/>
      <c r="F294" s="7"/>
      <c r="I294" s="7"/>
    </row>
    <row r="295" spans="4:9" x14ac:dyDescent="0.2">
      <c r="D295" s="7"/>
      <c r="E295" s="7"/>
      <c r="F295" s="7"/>
      <c r="I295" s="7"/>
    </row>
    <row r="296" spans="4:9" x14ac:dyDescent="0.2">
      <c r="D296" s="7"/>
      <c r="E296" s="7"/>
      <c r="F296" s="7"/>
      <c r="I296" s="7"/>
    </row>
    <row r="297" spans="4:9" x14ac:dyDescent="0.2">
      <c r="D297" s="7"/>
      <c r="E297" s="7"/>
      <c r="F297" s="7"/>
      <c r="I297" s="7"/>
    </row>
    <row r="298" spans="4:9" x14ac:dyDescent="0.2">
      <c r="D298" s="7"/>
      <c r="E298" s="7"/>
      <c r="F298" s="7"/>
      <c r="I298" s="7"/>
    </row>
    <row r="299" spans="4:9" x14ac:dyDescent="0.2">
      <c r="D299" s="7"/>
      <c r="E299" s="7"/>
      <c r="F299" s="7"/>
      <c r="I299" s="7"/>
    </row>
    <row r="300" spans="4:9" x14ac:dyDescent="0.2">
      <c r="D300" s="7"/>
      <c r="E300" s="7"/>
      <c r="F300" s="7"/>
      <c r="I300" s="7"/>
    </row>
    <row r="301" spans="4:9" x14ac:dyDescent="0.2">
      <c r="D301" s="7"/>
      <c r="E301" s="7"/>
      <c r="F301" s="7"/>
      <c r="I301" s="7"/>
    </row>
    <row r="302" spans="4:9" x14ac:dyDescent="0.2">
      <c r="D302" s="7"/>
      <c r="E302" s="7"/>
      <c r="F302" s="7"/>
      <c r="I302" s="7"/>
    </row>
    <row r="303" spans="4:9" x14ac:dyDescent="0.2">
      <c r="D303" s="7"/>
      <c r="E303" s="7"/>
      <c r="F303" s="7"/>
      <c r="I303" s="7"/>
    </row>
    <row r="304" spans="4:9" x14ac:dyDescent="0.2">
      <c r="D304" s="7"/>
      <c r="E304" s="7"/>
      <c r="F304" s="7"/>
      <c r="I304" s="7"/>
    </row>
    <row r="305" spans="4:9" x14ac:dyDescent="0.2">
      <c r="D305" s="7"/>
      <c r="E305" s="7"/>
      <c r="F305" s="7"/>
      <c r="I305" s="7"/>
    </row>
    <row r="306" spans="4:9" x14ac:dyDescent="0.2">
      <c r="D306" s="7"/>
      <c r="E306" s="7"/>
      <c r="F306" s="7"/>
      <c r="I306" s="7"/>
    </row>
    <row r="307" spans="4:9" x14ac:dyDescent="0.2">
      <c r="D307" s="7"/>
      <c r="E307" s="7"/>
      <c r="F307" s="7"/>
      <c r="I307" s="7"/>
    </row>
    <row r="308" spans="4:9" x14ac:dyDescent="0.2">
      <c r="D308" s="7"/>
      <c r="E308" s="7"/>
      <c r="F308" s="7"/>
      <c r="I308" s="7"/>
    </row>
    <row r="309" spans="4:9" x14ac:dyDescent="0.2">
      <c r="D309" s="7"/>
      <c r="E309" s="7"/>
      <c r="F309" s="7"/>
      <c r="I309" s="7"/>
    </row>
    <row r="310" spans="4:9" x14ac:dyDescent="0.2">
      <c r="D310" s="7"/>
      <c r="E310" s="7"/>
      <c r="F310" s="7"/>
      <c r="I310" s="7"/>
    </row>
    <row r="311" spans="4:9" x14ac:dyDescent="0.2">
      <c r="D311" s="7"/>
      <c r="E311" s="7"/>
      <c r="F311" s="7"/>
      <c r="I311" s="7"/>
    </row>
    <row r="312" spans="4:9" x14ac:dyDescent="0.2">
      <c r="D312" s="7"/>
      <c r="E312" s="7"/>
      <c r="F312" s="7"/>
      <c r="I312" s="7"/>
    </row>
    <row r="313" spans="4:9" x14ac:dyDescent="0.2">
      <c r="D313" s="7"/>
      <c r="E313" s="7"/>
      <c r="F313" s="7"/>
      <c r="I313" s="7"/>
    </row>
    <row r="314" spans="4:9" x14ac:dyDescent="0.2">
      <c r="D314" s="7"/>
      <c r="E314" s="7"/>
      <c r="F314" s="7"/>
      <c r="I314" s="7"/>
    </row>
    <row r="315" spans="4:9" x14ac:dyDescent="0.2">
      <c r="D315" s="7"/>
      <c r="E315" s="7"/>
      <c r="F315" s="7"/>
      <c r="I315" s="7"/>
    </row>
    <row r="316" spans="4:9" x14ac:dyDescent="0.2">
      <c r="D316" s="7"/>
      <c r="E316" s="7"/>
      <c r="F316" s="7"/>
      <c r="I316" s="7"/>
    </row>
    <row r="317" spans="4:9" x14ac:dyDescent="0.2">
      <c r="D317" s="7"/>
      <c r="E317" s="7"/>
      <c r="F317" s="7"/>
      <c r="I317" s="7"/>
    </row>
    <row r="318" spans="4:9" x14ac:dyDescent="0.2">
      <c r="D318" s="7"/>
      <c r="E318" s="7"/>
      <c r="F318" s="7"/>
      <c r="I318" s="7"/>
    </row>
    <row r="319" spans="4:9" x14ac:dyDescent="0.2">
      <c r="D319" s="7"/>
      <c r="E319" s="7"/>
      <c r="F319" s="7"/>
      <c r="I319" s="7"/>
    </row>
    <row r="320" spans="4:9" x14ac:dyDescent="0.2">
      <c r="D320" s="7"/>
      <c r="E320" s="7"/>
      <c r="F320" s="7"/>
      <c r="I320" s="7"/>
    </row>
    <row r="321" spans="4:9" x14ac:dyDescent="0.2">
      <c r="D321" s="7"/>
      <c r="E321" s="7"/>
      <c r="F321" s="7"/>
      <c r="I321" s="7"/>
    </row>
    <row r="322" spans="4:9" x14ac:dyDescent="0.2">
      <c r="D322" s="7"/>
      <c r="E322" s="7"/>
      <c r="F322" s="7"/>
      <c r="I322" s="7"/>
    </row>
    <row r="323" spans="4:9" x14ac:dyDescent="0.2">
      <c r="D323" s="7"/>
      <c r="E323" s="7"/>
      <c r="F323" s="7"/>
      <c r="I323" s="7"/>
    </row>
    <row r="324" spans="4:9" x14ac:dyDescent="0.2">
      <c r="D324" s="7"/>
      <c r="E324" s="7"/>
      <c r="F324" s="7"/>
      <c r="I324" s="7"/>
    </row>
    <row r="325" spans="4:9" x14ac:dyDescent="0.2">
      <c r="D325" s="7"/>
      <c r="E325" s="7"/>
      <c r="F325" s="7"/>
      <c r="I325" s="7"/>
    </row>
    <row r="326" spans="4:9" x14ac:dyDescent="0.2">
      <c r="D326" s="7"/>
      <c r="E326" s="7"/>
      <c r="F326" s="7"/>
      <c r="I326" s="7"/>
    </row>
    <row r="327" spans="4:9" x14ac:dyDescent="0.2">
      <c r="D327" s="7"/>
      <c r="E327" s="7"/>
      <c r="F327" s="7"/>
      <c r="I327" s="7"/>
    </row>
    <row r="328" spans="4:9" x14ac:dyDescent="0.2">
      <c r="D328" s="7"/>
      <c r="E328" s="7"/>
      <c r="F328" s="7"/>
      <c r="I328" s="7"/>
    </row>
    <row r="329" spans="4:9" x14ac:dyDescent="0.2">
      <c r="D329" s="7"/>
      <c r="E329" s="7"/>
      <c r="F329" s="7"/>
      <c r="I329" s="7"/>
    </row>
    <row r="330" spans="4:9" x14ac:dyDescent="0.2">
      <c r="D330" s="7"/>
      <c r="E330" s="7"/>
      <c r="F330" s="7"/>
      <c r="I330" s="7"/>
    </row>
    <row r="331" spans="4:9" x14ac:dyDescent="0.2">
      <c r="D331" s="7"/>
      <c r="E331" s="7"/>
      <c r="F331" s="7"/>
      <c r="I331" s="7"/>
    </row>
    <row r="332" spans="4:9" x14ac:dyDescent="0.2">
      <c r="D332" s="7"/>
      <c r="E332" s="7"/>
      <c r="F332" s="7"/>
      <c r="I332" s="7"/>
    </row>
    <row r="333" spans="4:9" x14ac:dyDescent="0.2">
      <c r="D333" s="7"/>
      <c r="E333" s="7"/>
      <c r="F333" s="7"/>
      <c r="I333" s="7"/>
    </row>
    <row r="334" spans="4:9" x14ac:dyDescent="0.2">
      <c r="D334" s="7"/>
      <c r="E334" s="7"/>
      <c r="F334" s="7"/>
      <c r="I334" s="7"/>
    </row>
    <row r="335" spans="4:9" x14ac:dyDescent="0.2">
      <c r="D335" s="7"/>
      <c r="E335" s="7"/>
      <c r="F335" s="7"/>
      <c r="I335" s="7"/>
    </row>
    <row r="336" spans="4:9" x14ac:dyDescent="0.2">
      <c r="D336" s="7"/>
      <c r="E336" s="7"/>
      <c r="F336" s="7"/>
      <c r="I336" s="7"/>
    </row>
    <row r="337" spans="4:9" x14ac:dyDescent="0.2">
      <c r="D337" s="7"/>
      <c r="E337" s="7"/>
      <c r="F337" s="7"/>
      <c r="I337" s="7"/>
    </row>
    <row r="338" spans="4:9" x14ac:dyDescent="0.2">
      <c r="D338" s="7"/>
      <c r="E338" s="7"/>
      <c r="F338" s="7"/>
      <c r="I338" s="7"/>
    </row>
    <row r="339" spans="4:9" x14ac:dyDescent="0.2">
      <c r="D339" s="7"/>
      <c r="E339" s="7"/>
      <c r="F339" s="7"/>
      <c r="I339" s="7"/>
    </row>
    <row r="340" spans="4:9" x14ac:dyDescent="0.2">
      <c r="D340" s="7"/>
      <c r="E340" s="7"/>
      <c r="F340" s="7"/>
      <c r="I340" s="7"/>
    </row>
    <row r="341" spans="4:9" x14ac:dyDescent="0.2">
      <c r="D341" s="7"/>
      <c r="E341" s="7"/>
      <c r="F341" s="7"/>
      <c r="I341" s="7"/>
    </row>
    <row r="342" spans="4:9" x14ac:dyDescent="0.2">
      <c r="D342" s="7"/>
      <c r="E342" s="7"/>
      <c r="F342" s="7"/>
      <c r="I342" s="7"/>
    </row>
    <row r="343" spans="4:9" x14ac:dyDescent="0.2">
      <c r="D343" s="7"/>
      <c r="E343" s="7"/>
      <c r="F343" s="7"/>
      <c r="I343" s="7"/>
    </row>
    <row r="344" spans="4:9" x14ac:dyDescent="0.2">
      <c r="D344" s="7"/>
      <c r="E344" s="7"/>
      <c r="F344" s="7"/>
      <c r="I344" s="7"/>
    </row>
    <row r="345" spans="4:9" x14ac:dyDescent="0.2">
      <c r="D345" s="7"/>
      <c r="E345" s="7"/>
      <c r="F345" s="7"/>
      <c r="I345" s="7"/>
    </row>
    <row r="346" spans="4:9" x14ac:dyDescent="0.2">
      <c r="D346" s="7"/>
      <c r="E346" s="7"/>
      <c r="F346" s="7"/>
      <c r="I346" s="7"/>
    </row>
    <row r="347" spans="4:9" x14ac:dyDescent="0.2">
      <c r="D347" s="7"/>
      <c r="E347" s="7"/>
      <c r="F347" s="7"/>
      <c r="I347" s="7"/>
    </row>
    <row r="348" spans="4:9" x14ac:dyDescent="0.2">
      <c r="D348" s="7"/>
      <c r="E348" s="7"/>
      <c r="F348" s="7"/>
      <c r="I348" s="7"/>
    </row>
    <row r="349" spans="4:9" x14ac:dyDescent="0.2">
      <c r="D349" s="7"/>
      <c r="E349" s="7"/>
      <c r="F349" s="7"/>
      <c r="I349" s="7"/>
    </row>
    <row r="350" spans="4:9" x14ac:dyDescent="0.2">
      <c r="D350" s="7"/>
      <c r="E350" s="7"/>
      <c r="F350" s="7"/>
      <c r="I350" s="7"/>
    </row>
    <row r="351" spans="4:9" x14ac:dyDescent="0.2">
      <c r="D351" s="7"/>
      <c r="E351" s="7"/>
      <c r="F351" s="7"/>
      <c r="I351" s="7"/>
    </row>
    <row r="352" spans="4:9" x14ac:dyDescent="0.2">
      <c r="D352" s="7"/>
      <c r="E352" s="7"/>
      <c r="F352" s="7"/>
      <c r="I352" s="7"/>
    </row>
    <row r="353" spans="4:9" x14ac:dyDescent="0.2">
      <c r="D353" s="7"/>
      <c r="E353" s="7"/>
      <c r="F353" s="7"/>
      <c r="I353" s="7"/>
    </row>
    <row r="354" spans="4:9" x14ac:dyDescent="0.2">
      <c r="D354" s="7"/>
      <c r="E354" s="7"/>
      <c r="F354" s="7"/>
      <c r="I354" s="7"/>
    </row>
    <row r="355" spans="4:9" x14ac:dyDescent="0.2">
      <c r="D355" s="7"/>
      <c r="E355" s="7"/>
      <c r="F355" s="7"/>
      <c r="I355" s="7"/>
    </row>
    <row r="356" spans="4:9" x14ac:dyDescent="0.2">
      <c r="D356" s="7"/>
      <c r="E356" s="7"/>
      <c r="F356" s="7"/>
      <c r="I356" s="7"/>
    </row>
    <row r="357" spans="4:9" x14ac:dyDescent="0.2">
      <c r="D357" s="7"/>
      <c r="E357" s="7"/>
      <c r="F357" s="7"/>
      <c r="I357" s="7"/>
    </row>
    <row r="358" spans="4:9" x14ac:dyDescent="0.2">
      <c r="D358" s="7"/>
      <c r="E358" s="7"/>
      <c r="F358" s="7"/>
      <c r="I358" s="7"/>
    </row>
    <row r="359" spans="4:9" x14ac:dyDescent="0.2">
      <c r="D359" s="7"/>
      <c r="E359" s="7"/>
      <c r="F359" s="7"/>
      <c r="I359" s="7"/>
    </row>
    <row r="360" spans="4:9" x14ac:dyDescent="0.2">
      <c r="D360" s="7"/>
      <c r="E360" s="7"/>
      <c r="F360" s="7"/>
      <c r="I360" s="7"/>
    </row>
    <row r="361" spans="4:9" x14ac:dyDescent="0.2">
      <c r="D361" s="7"/>
      <c r="E361" s="7"/>
      <c r="F361" s="7"/>
      <c r="I361" s="7"/>
    </row>
    <row r="362" spans="4:9" x14ac:dyDescent="0.2">
      <c r="D362" s="7"/>
      <c r="E362" s="7"/>
      <c r="F362" s="7"/>
      <c r="I362" s="7"/>
    </row>
    <row r="363" spans="4:9" x14ac:dyDescent="0.2">
      <c r="D363" s="7"/>
      <c r="E363" s="7"/>
      <c r="F363" s="7"/>
      <c r="I363" s="7"/>
    </row>
    <row r="364" spans="4:9" x14ac:dyDescent="0.2">
      <c r="D364" s="7"/>
      <c r="E364" s="7"/>
      <c r="F364" s="7"/>
      <c r="I364" s="7"/>
    </row>
    <row r="365" spans="4:9" x14ac:dyDescent="0.2">
      <c r="D365" s="7"/>
      <c r="E365" s="7"/>
      <c r="F365" s="7"/>
      <c r="I365" s="7"/>
    </row>
    <row r="366" spans="4:9" x14ac:dyDescent="0.2">
      <c r="D366" s="7"/>
      <c r="E366" s="7"/>
      <c r="F366" s="7"/>
      <c r="I366" s="7"/>
    </row>
    <row r="367" spans="4:9" x14ac:dyDescent="0.2">
      <c r="D367" s="7"/>
      <c r="E367" s="7"/>
      <c r="F367" s="7"/>
      <c r="I367" s="7"/>
    </row>
    <row r="368" spans="4:9" x14ac:dyDescent="0.2">
      <c r="D368" s="7"/>
      <c r="E368" s="7"/>
      <c r="F368" s="7"/>
      <c r="I368" s="7"/>
    </row>
    <row r="369" spans="4:9" x14ac:dyDescent="0.2">
      <c r="D369" s="7"/>
      <c r="E369" s="7"/>
      <c r="F369" s="7"/>
      <c r="I369" s="7"/>
    </row>
    <row r="370" spans="4:9" x14ac:dyDescent="0.2">
      <c r="D370" s="7"/>
      <c r="E370" s="7"/>
      <c r="F370" s="7"/>
      <c r="I370" s="7"/>
    </row>
    <row r="371" spans="4:9" x14ac:dyDescent="0.2">
      <c r="D371" s="7"/>
      <c r="E371" s="7"/>
      <c r="F371" s="7"/>
      <c r="I371" s="7"/>
    </row>
    <row r="372" spans="4:9" x14ac:dyDescent="0.2">
      <c r="D372" s="7"/>
      <c r="E372" s="7"/>
      <c r="F372" s="7"/>
      <c r="I372" s="7"/>
    </row>
    <row r="373" spans="4:9" x14ac:dyDescent="0.2">
      <c r="D373" s="7"/>
      <c r="E373" s="7"/>
      <c r="F373" s="7"/>
      <c r="I373" s="7"/>
    </row>
    <row r="374" spans="4:9" x14ac:dyDescent="0.2">
      <c r="D374" s="7"/>
      <c r="E374" s="7"/>
      <c r="F374" s="7"/>
      <c r="I374" s="7"/>
    </row>
    <row r="375" spans="4:9" x14ac:dyDescent="0.2">
      <c r="D375" s="7"/>
      <c r="E375" s="7"/>
      <c r="F375" s="7"/>
      <c r="I375" s="7"/>
    </row>
    <row r="376" spans="4:9" x14ac:dyDescent="0.2">
      <c r="D376" s="7"/>
      <c r="E376" s="7"/>
      <c r="F376" s="7"/>
      <c r="I376" s="7"/>
    </row>
    <row r="377" spans="4:9" x14ac:dyDescent="0.2">
      <c r="D377" s="7"/>
      <c r="E377" s="7"/>
      <c r="F377" s="7"/>
      <c r="I377" s="7"/>
    </row>
    <row r="378" spans="4:9" x14ac:dyDescent="0.2">
      <c r="D378" s="7"/>
      <c r="E378" s="7"/>
      <c r="F378" s="7"/>
      <c r="I378" s="7"/>
    </row>
    <row r="379" spans="4:9" x14ac:dyDescent="0.2">
      <c r="D379" s="7"/>
      <c r="E379" s="7"/>
      <c r="F379" s="7"/>
      <c r="I379" s="7"/>
    </row>
    <row r="380" spans="4:9" x14ac:dyDescent="0.2">
      <c r="D380" s="7"/>
      <c r="E380" s="7"/>
      <c r="F380" s="7"/>
      <c r="I380" s="7"/>
    </row>
    <row r="381" spans="4:9" x14ac:dyDescent="0.2">
      <c r="D381" s="7"/>
      <c r="E381" s="7"/>
      <c r="F381" s="7"/>
      <c r="I381" s="7"/>
    </row>
    <row r="382" spans="4:9" x14ac:dyDescent="0.2">
      <c r="D382" s="7"/>
      <c r="E382" s="7"/>
      <c r="F382" s="7"/>
      <c r="I382" s="7"/>
    </row>
    <row r="383" spans="4:9" x14ac:dyDescent="0.2">
      <c r="D383" s="7"/>
      <c r="E383" s="7"/>
      <c r="F383" s="7"/>
      <c r="I383" s="7"/>
    </row>
    <row r="384" spans="4:9" x14ac:dyDescent="0.2">
      <c r="D384" s="7"/>
      <c r="E384" s="7"/>
      <c r="F384" s="7"/>
      <c r="I384" s="7"/>
    </row>
    <row r="385" spans="4:9" x14ac:dyDescent="0.2">
      <c r="D385" s="7"/>
      <c r="E385" s="7"/>
      <c r="F385" s="7"/>
      <c r="I385" s="7"/>
    </row>
    <row r="386" spans="4:9" x14ac:dyDescent="0.2">
      <c r="D386" s="7"/>
      <c r="E386" s="7"/>
      <c r="F386" s="7"/>
      <c r="I386" s="7"/>
    </row>
    <row r="387" spans="4:9" x14ac:dyDescent="0.2">
      <c r="D387" s="7"/>
      <c r="E387" s="7"/>
      <c r="F387" s="7"/>
      <c r="I387" s="7"/>
    </row>
    <row r="388" spans="4:9" x14ac:dyDescent="0.2">
      <c r="D388" s="7"/>
      <c r="E388" s="7"/>
      <c r="F388" s="7"/>
      <c r="I388" s="7"/>
    </row>
    <row r="389" spans="4:9" x14ac:dyDescent="0.2">
      <c r="D389" s="7"/>
      <c r="E389" s="7"/>
      <c r="F389" s="7"/>
      <c r="I389" s="7"/>
    </row>
    <row r="390" spans="4:9" x14ac:dyDescent="0.2">
      <c r="D390" s="7"/>
      <c r="E390" s="7"/>
      <c r="F390" s="7"/>
      <c r="I390" s="7"/>
    </row>
    <row r="391" spans="4:9" x14ac:dyDescent="0.2">
      <c r="D391" s="7"/>
      <c r="E391" s="7"/>
      <c r="F391" s="7"/>
      <c r="I391" s="7"/>
    </row>
    <row r="392" spans="4:9" x14ac:dyDescent="0.2">
      <c r="D392" s="7"/>
      <c r="E392" s="7"/>
      <c r="F392" s="7"/>
      <c r="I392" s="7"/>
    </row>
    <row r="393" spans="4:9" x14ac:dyDescent="0.2">
      <c r="D393" s="7"/>
      <c r="E393" s="7"/>
      <c r="F393" s="7"/>
      <c r="I393" s="7"/>
    </row>
    <row r="394" spans="4:9" x14ac:dyDescent="0.2">
      <c r="D394" s="7"/>
      <c r="E394" s="7"/>
      <c r="F394" s="7"/>
      <c r="I394" s="7"/>
    </row>
    <row r="395" spans="4:9" x14ac:dyDescent="0.2">
      <c r="D395" s="7"/>
      <c r="E395" s="7"/>
      <c r="F395" s="7"/>
      <c r="I395" s="7"/>
    </row>
    <row r="396" spans="4:9" x14ac:dyDescent="0.2">
      <c r="D396" s="7"/>
      <c r="E396" s="7"/>
      <c r="F396" s="7"/>
      <c r="I396" s="7"/>
    </row>
    <row r="397" spans="4:9" x14ac:dyDescent="0.2">
      <c r="D397" s="7"/>
      <c r="E397" s="7"/>
      <c r="F397" s="7"/>
      <c r="I397" s="7"/>
    </row>
    <row r="398" spans="4:9" x14ac:dyDescent="0.2">
      <c r="D398" s="7"/>
      <c r="E398" s="7"/>
      <c r="F398" s="7"/>
      <c r="I398" s="7"/>
    </row>
    <row r="399" spans="4:9" x14ac:dyDescent="0.2">
      <c r="D399" s="7"/>
      <c r="E399" s="7"/>
      <c r="F399" s="7"/>
      <c r="I399" s="7"/>
    </row>
    <row r="400" spans="4:9" x14ac:dyDescent="0.2">
      <c r="D400" s="7"/>
      <c r="E400" s="7"/>
      <c r="F400" s="7"/>
      <c r="I400" s="7"/>
    </row>
    <row r="401" spans="4:9" x14ac:dyDescent="0.2">
      <c r="D401" s="7"/>
      <c r="E401" s="7"/>
      <c r="F401" s="7"/>
      <c r="I401" s="7"/>
    </row>
    <row r="402" spans="4:9" x14ac:dyDescent="0.2">
      <c r="D402" s="7"/>
      <c r="E402" s="7"/>
      <c r="F402" s="7"/>
      <c r="I402" s="7"/>
    </row>
    <row r="403" spans="4:9" x14ac:dyDescent="0.2">
      <c r="D403" s="7"/>
      <c r="E403" s="7"/>
      <c r="F403" s="7"/>
      <c r="I403" s="7"/>
    </row>
    <row r="404" spans="4:9" x14ac:dyDescent="0.2">
      <c r="D404" s="7"/>
      <c r="E404" s="7"/>
      <c r="F404" s="7"/>
      <c r="I404" s="7"/>
    </row>
    <row r="405" spans="4:9" x14ac:dyDescent="0.2">
      <c r="D405" s="7"/>
      <c r="E405" s="7"/>
      <c r="F405" s="7"/>
      <c r="I405" s="7"/>
    </row>
    <row r="406" spans="4:9" x14ac:dyDescent="0.2">
      <c r="D406" s="7"/>
      <c r="E406" s="7"/>
      <c r="F406" s="7"/>
      <c r="I406" s="7"/>
    </row>
    <row r="407" spans="4:9" x14ac:dyDescent="0.2">
      <c r="D407" s="7"/>
      <c r="E407" s="7"/>
      <c r="F407" s="7"/>
      <c r="I407" s="7"/>
    </row>
    <row r="408" spans="4:9" x14ac:dyDescent="0.2">
      <c r="D408" s="7"/>
      <c r="E408" s="7"/>
      <c r="F408" s="7"/>
      <c r="I408" s="7"/>
    </row>
    <row r="409" spans="4:9" x14ac:dyDescent="0.2">
      <c r="D409" s="7"/>
      <c r="E409" s="7"/>
      <c r="F409" s="7"/>
      <c r="I409" s="7"/>
    </row>
    <row r="410" spans="4:9" x14ac:dyDescent="0.2">
      <c r="D410" s="7"/>
      <c r="E410" s="7"/>
      <c r="F410" s="7"/>
      <c r="I410" s="7"/>
    </row>
    <row r="411" spans="4:9" x14ac:dyDescent="0.2">
      <c r="D411" s="7"/>
      <c r="E411" s="7"/>
      <c r="F411" s="7"/>
      <c r="I411" s="7"/>
    </row>
    <row r="412" spans="4:9" x14ac:dyDescent="0.2">
      <c r="D412" s="7"/>
      <c r="E412" s="7"/>
      <c r="F412" s="7"/>
      <c r="I412" s="7"/>
    </row>
    <row r="413" spans="4:9" x14ac:dyDescent="0.2">
      <c r="D413" s="7"/>
      <c r="E413" s="7"/>
      <c r="F413" s="7"/>
      <c r="I413" s="7"/>
    </row>
    <row r="414" spans="4:9" x14ac:dyDescent="0.2">
      <c r="D414" s="7"/>
      <c r="E414" s="7"/>
      <c r="F414" s="7"/>
      <c r="I414" s="7"/>
    </row>
    <row r="415" spans="4:9" x14ac:dyDescent="0.2">
      <c r="D415" s="7"/>
      <c r="E415" s="7"/>
      <c r="I415" s="7"/>
    </row>
    <row r="416" spans="4:9" x14ac:dyDescent="0.2">
      <c r="D416" s="7"/>
      <c r="E416" s="7"/>
      <c r="I416" s="7"/>
    </row>
    <row r="417" spans="4:9" x14ac:dyDescent="0.2">
      <c r="D417" s="7"/>
      <c r="E417" s="7"/>
      <c r="I417" s="7"/>
    </row>
    <row r="418" spans="4:9" x14ac:dyDescent="0.2">
      <c r="D418" s="7"/>
      <c r="E418" s="7"/>
      <c r="I418" s="7"/>
    </row>
    <row r="419" spans="4:9" x14ac:dyDescent="0.2">
      <c r="D419" s="7"/>
      <c r="E419" s="7"/>
      <c r="I419" s="7"/>
    </row>
    <row r="420" spans="4:9" x14ac:dyDescent="0.2">
      <c r="D420" s="7"/>
      <c r="E420" s="7"/>
      <c r="I420" s="7"/>
    </row>
    <row r="421" spans="4:9" x14ac:dyDescent="0.2">
      <c r="D421" s="7"/>
      <c r="E421" s="7"/>
      <c r="I421" s="7"/>
    </row>
    <row r="422" spans="4:9" x14ac:dyDescent="0.2">
      <c r="D422" s="7"/>
      <c r="E422" s="7"/>
      <c r="I422" s="7"/>
    </row>
    <row r="423" spans="4:9" x14ac:dyDescent="0.2">
      <c r="D423" s="7"/>
      <c r="E423" s="7"/>
      <c r="I423" s="7"/>
    </row>
    <row r="424" spans="4:9" x14ac:dyDescent="0.2">
      <c r="D424" s="7"/>
      <c r="E424" s="7"/>
      <c r="I424" s="7"/>
    </row>
    <row r="425" spans="4:9" x14ac:dyDescent="0.2">
      <c r="D425" s="7"/>
      <c r="E425" s="7"/>
      <c r="I425" s="7"/>
    </row>
    <row r="426" spans="4:9" x14ac:dyDescent="0.2">
      <c r="D426" s="7"/>
      <c r="E426" s="7"/>
      <c r="I426" s="7"/>
    </row>
    <row r="427" spans="4:9" x14ac:dyDescent="0.2">
      <c r="D427" s="7"/>
      <c r="E427" s="7"/>
      <c r="I427" s="7"/>
    </row>
    <row r="428" spans="4:9" x14ac:dyDescent="0.2">
      <c r="D428" s="7"/>
      <c r="E428" s="7"/>
      <c r="I428" s="7"/>
    </row>
    <row r="429" spans="4:9" x14ac:dyDescent="0.2">
      <c r="D429" s="7"/>
      <c r="E429" s="7"/>
      <c r="I429" s="7"/>
    </row>
    <row r="430" spans="4:9" x14ac:dyDescent="0.2">
      <c r="D430" s="7"/>
      <c r="E430" s="7"/>
      <c r="I430" s="7"/>
    </row>
    <row r="431" spans="4:9" x14ac:dyDescent="0.2">
      <c r="D431" s="7"/>
      <c r="E431" s="7"/>
      <c r="I431" s="7"/>
    </row>
    <row r="432" spans="4:9" x14ac:dyDescent="0.2">
      <c r="D432" s="7"/>
      <c r="E432" s="7"/>
      <c r="I432" s="7"/>
    </row>
    <row r="433" spans="4:9" x14ac:dyDescent="0.2">
      <c r="D433" s="7"/>
      <c r="E433" s="7"/>
      <c r="I433" s="7"/>
    </row>
    <row r="434" spans="4:9" x14ac:dyDescent="0.2">
      <c r="D434" s="7"/>
      <c r="E434" s="7"/>
      <c r="I434" s="7"/>
    </row>
    <row r="435" spans="4:9" x14ac:dyDescent="0.2">
      <c r="D435" s="7"/>
      <c r="E435" s="7"/>
      <c r="I435" s="7"/>
    </row>
    <row r="436" spans="4:9" x14ac:dyDescent="0.2">
      <c r="D436" s="7"/>
      <c r="E436" s="7"/>
      <c r="I436" s="7"/>
    </row>
    <row r="437" spans="4:9" x14ac:dyDescent="0.2">
      <c r="D437" s="7"/>
      <c r="E437" s="7"/>
      <c r="I437" s="7"/>
    </row>
    <row r="438" spans="4:9" x14ac:dyDescent="0.2">
      <c r="D438" s="7"/>
      <c r="E438" s="7"/>
      <c r="I438" s="7"/>
    </row>
    <row r="439" spans="4:9" x14ac:dyDescent="0.2">
      <c r="D439" s="7"/>
      <c r="E439" s="7"/>
      <c r="I439" s="7"/>
    </row>
    <row r="440" spans="4:9" x14ac:dyDescent="0.2">
      <c r="D440" s="7"/>
      <c r="E440" s="7"/>
      <c r="I440" s="7"/>
    </row>
    <row r="441" spans="4:9" x14ac:dyDescent="0.2">
      <c r="D441" s="7"/>
      <c r="E441" s="7"/>
      <c r="I441" s="7"/>
    </row>
    <row r="442" spans="4:9" x14ac:dyDescent="0.2">
      <c r="D442" s="7"/>
      <c r="E442" s="7"/>
      <c r="I442" s="7"/>
    </row>
    <row r="443" spans="4:9" x14ac:dyDescent="0.2">
      <c r="D443" s="7"/>
      <c r="E443" s="7"/>
      <c r="I443" s="7"/>
    </row>
    <row r="444" spans="4:9" x14ac:dyDescent="0.2">
      <c r="D444" s="7"/>
      <c r="E444" s="7"/>
      <c r="I444" s="7"/>
    </row>
    <row r="445" spans="4:9" x14ac:dyDescent="0.2">
      <c r="D445" s="7"/>
      <c r="E445" s="7"/>
      <c r="I445" s="7"/>
    </row>
    <row r="446" spans="4:9" x14ac:dyDescent="0.2">
      <c r="D446" s="7"/>
      <c r="E446" s="7"/>
      <c r="I446" s="7"/>
    </row>
    <row r="447" spans="4:9" x14ac:dyDescent="0.2">
      <c r="D447" s="7"/>
      <c r="E447" s="7"/>
      <c r="I447" s="7"/>
    </row>
    <row r="448" spans="4:9" x14ac:dyDescent="0.2">
      <c r="D448" s="7"/>
      <c r="E448" s="7"/>
      <c r="I448" s="7"/>
    </row>
    <row r="449" spans="4:9" x14ac:dyDescent="0.2">
      <c r="D449" s="7"/>
      <c r="E449" s="7"/>
      <c r="I449" s="7"/>
    </row>
    <row r="450" spans="4:9" x14ac:dyDescent="0.2">
      <c r="D450" s="7"/>
      <c r="E450" s="7"/>
      <c r="I450" s="7"/>
    </row>
    <row r="451" spans="4:9" x14ac:dyDescent="0.2">
      <c r="D451" s="7"/>
      <c r="E451" s="7"/>
      <c r="I451" s="7"/>
    </row>
    <row r="452" spans="4:9" x14ac:dyDescent="0.2">
      <c r="D452" s="7"/>
      <c r="E452" s="7"/>
      <c r="I452" s="7"/>
    </row>
    <row r="453" spans="4:9" x14ac:dyDescent="0.2">
      <c r="D453" s="7"/>
      <c r="E453" s="7"/>
      <c r="I453" s="7"/>
    </row>
    <row r="454" spans="4:9" x14ac:dyDescent="0.2">
      <c r="D454" s="7"/>
      <c r="E454" s="7"/>
      <c r="I454" s="7"/>
    </row>
    <row r="455" spans="4:9" x14ac:dyDescent="0.2">
      <c r="D455" s="7"/>
      <c r="E455" s="7"/>
      <c r="I455" s="7"/>
    </row>
    <row r="456" spans="4:9" x14ac:dyDescent="0.2">
      <c r="D456" s="7"/>
      <c r="E456" s="7"/>
      <c r="I456" s="7"/>
    </row>
    <row r="457" spans="4:9" x14ac:dyDescent="0.2">
      <c r="D457" s="7"/>
      <c r="E457" s="7"/>
      <c r="I457" s="7"/>
    </row>
    <row r="458" spans="4:9" x14ac:dyDescent="0.2">
      <c r="D458" s="7"/>
      <c r="E458" s="7"/>
      <c r="I458" s="7"/>
    </row>
    <row r="459" spans="4:9" x14ac:dyDescent="0.2">
      <c r="D459" s="7"/>
      <c r="E459" s="7"/>
      <c r="I459" s="7"/>
    </row>
    <row r="460" spans="4:9" x14ac:dyDescent="0.2">
      <c r="D460" s="7"/>
      <c r="E460" s="7"/>
      <c r="I460" s="7"/>
    </row>
    <row r="461" spans="4:9" x14ac:dyDescent="0.2">
      <c r="D461" s="7"/>
      <c r="E461" s="7"/>
      <c r="I461" s="7"/>
    </row>
    <row r="462" spans="4:9" x14ac:dyDescent="0.2">
      <c r="D462" s="7"/>
      <c r="E462" s="7"/>
      <c r="I462" s="7"/>
    </row>
    <row r="463" spans="4:9" x14ac:dyDescent="0.2">
      <c r="D463" s="7"/>
      <c r="E463" s="7"/>
      <c r="I463" s="7"/>
    </row>
    <row r="464" spans="4:9" x14ac:dyDescent="0.2">
      <c r="D464" s="7"/>
      <c r="E464" s="7"/>
      <c r="I464" s="7"/>
    </row>
    <row r="465" spans="4:9" x14ac:dyDescent="0.2">
      <c r="D465" s="7"/>
      <c r="E465" s="7"/>
      <c r="I465" s="7"/>
    </row>
    <row r="466" spans="4:9" x14ac:dyDescent="0.2">
      <c r="D466" s="7"/>
      <c r="E466" s="7"/>
      <c r="I466" s="7"/>
    </row>
    <row r="467" spans="4:9" x14ac:dyDescent="0.2">
      <c r="D467" s="7"/>
      <c r="E467" s="7"/>
      <c r="I467" s="7"/>
    </row>
    <row r="468" spans="4:9" x14ac:dyDescent="0.2">
      <c r="D468" s="7"/>
      <c r="E468" s="7"/>
      <c r="I468" s="7"/>
    </row>
    <row r="469" spans="4:9" x14ac:dyDescent="0.2">
      <c r="D469" s="7"/>
      <c r="E469" s="7"/>
      <c r="I469" s="7"/>
    </row>
    <row r="470" spans="4:9" x14ac:dyDescent="0.2">
      <c r="D470" s="7"/>
      <c r="E470" s="7"/>
      <c r="I470" s="7"/>
    </row>
    <row r="471" spans="4:9" x14ac:dyDescent="0.2">
      <c r="D471" s="7"/>
      <c r="E471" s="7"/>
      <c r="I471" s="7"/>
    </row>
    <row r="472" spans="4:9" x14ac:dyDescent="0.2">
      <c r="D472" s="7"/>
      <c r="E472" s="7"/>
      <c r="I472" s="7"/>
    </row>
    <row r="473" spans="4:9" x14ac:dyDescent="0.2">
      <c r="D473" s="7"/>
      <c r="E473" s="7"/>
      <c r="I473" s="7"/>
    </row>
    <row r="474" spans="4:9" x14ac:dyDescent="0.2">
      <c r="D474" s="7"/>
      <c r="E474" s="7"/>
      <c r="I474" s="7"/>
    </row>
    <row r="475" spans="4:9" x14ac:dyDescent="0.2">
      <c r="D475" s="7"/>
      <c r="E475" s="7"/>
      <c r="I475" s="7"/>
    </row>
    <row r="476" spans="4:9" x14ac:dyDescent="0.2">
      <c r="D476" s="7"/>
      <c r="E476" s="7"/>
      <c r="I476" s="7"/>
    </row>
    <row r="477" spans="4:9" x14ac:dyDescent="0.2">
      <c r="D477" s="7"/>
      <c r="E477" s="7"/>
      <c r="I477" s="7"/>
    </row>
    <row r="478" spans="4:9" x14ac:dyDescent="0.2">
      <c r="D478" s="7"/>
      <c r="E478" s="7"/>
      <c r="I478" s="7"/>
    </row>
    <row r="479" spans="4:9" x14ac:dyDescent="0.2">
      <c r="D479" s="7"/>
      <c r="E479" s="7"/>
      <c r="I479" s="7"/>
    </row>
    <row r="480" spans="4:9" x14ac:dyDescent="0.2">
      <c r="D480" s="7"/>
      <c r="E480" s="7"/>
      <c r="I480" s="7"/>
    </row>
    <row r="481" spans="4:9" x14ac:dyDescent="0.2">
      <c r="D481" s="7"/>
      <c r="E481" s="7"/>
      <c r="I481" s="7"/>
    </row>
    <row r="482" spans="4:9" x14ac:dyDescent="0.2">
      <c r="D482" s="7"/>
      <c r="E482" s="7"/>
      <c r="I482" s="7"/>
    </row>
    <row r="483" spans="4:9" x14ac:dyDescent="0.2">
      <c r="D483" s="7"/>
      <c r="E483" s="7"/>
      <c r="I483" s="7"/>
    </row>
    <row r="484" spans="4:9" x14ac:dyDescent="0.2">
      <c r="D484" s="7"/>
      <c r="E484" s="7"/>
      <c r="I484" s="7"/>
    </row>
    <row r="485" spans="4:9" x14ac:dyDescent="0.2">
      <c r="D485" s="7"/>
      <c r="E485" s="7"/>
      <c r="I485" s="7"/>
    </row>
    <row r="486" spans="4:9" x14ac:dyDescent="0.2">
      <c r="D486" s="7"/>
      <c r="E486" s="7"/>
      <c r="I486" s="7"/>
    </row>
    <row r="487" spans="4:9" x14ac:dyDescent="0.2">
      <c r="D487" s="7"/>
      <c r="E487" s="7"/>
      <c r="I487" s="7"/>
    </row>
    <row r="488" spans="4:9" x14ac:dyDescent="0.2">
      <c r="D488" s="7"/>
      <c r="E488" s="7"/>
      <c r="I488" s="7"/>
    </row>
    <row r="489" spans="4:9" x14ac:dyDescent="0.2">
      <c r="D489" s="7"/>
      <c r="E489" s="7"/>
      <c r="I489" s="7"/>
    </row>
    <row r="490" spans="4:9" x14ac:dyDescent="0.2">
      <c r="D490" s="7"/>
      <c r="E490" s="7"/>
      <c r="I490" s="7"/>
    </row>
    <row r="491" spans="4:9" x14ac:dyDescent="0.2">
      <c r="D491" s="7"/>
      <c r="E491" s="7"/>
      <c r="I491" s="7"/>
    </row>
    <row r="492" spans="4:9" x14ac:dyDescent="0.2">
      <c r="D492" s="7"/>
      <c r="E492" s="7"/>
      <c r="I492" s="7"/>
    </row>
  </sheetData>
  <sheetProtection sort="0" autoFilter="0"/>
  <autoFilter ref="A1:I492" xr:uid="{00000000-0009-0000-0000-000000000000}"/>
  <customSheetViews>
    <customSheetView guid="{4A0AE650-CB31-4113-8F3B-3B90BC05F723}" showAutoFilter="1">
      <pane ySplit="3" topLeftCell="A4" activePane="bottomLeft" state="frozenSplit"/>
      <selection pane="bottomLeft" activeCell="A4" sqref="A4"/>
      <pageMargins left="0" right="0" top="0" bottom="0" header="0" footer="0"/>
      <autoFilter ref="A1:I492" xr:uid="{AB505E9E-A75D-43CE-B593-48542B99CEE1}"/>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0"/>
  <sheetViews>
    <sheetView workbookViewId="0">
      <selection activeCell="A14" sqref="A14"/>
    </sheetView>
  </sheetViews>
  <sheetFormatPr defaultRowHeight="12.75" x14ac:dyDescent="0.2"/>
  <cols>
    <col min="1" max="1" width="110.42578125" customWidth="1"/>
  </cols>
  <sheetData>
    <row r="1" spans="1:1" ht="18" x14ac:dyDescent="0.25">
      <c r="A1" s="3" t="s">
        <v>8</v>
      </c>
    </row>
    <row r="3" spans="1:1" x14ac:dyDescent="0.2">
      <c r="A3" s="2" t="s">
        <v>9</v>
      </c>
    </row>
    <row r="4" spans="1:1" ht="38.25" x14ac:dyDescent="0.2">
      <c r="A4" s="4" t="s">
        <v>10</v>
      </c>
    </row>
    <row r="5" spans="1:1" x14ac:dyDescent="0.2">
      <c r="A5" s="5"/>
    </row>
    <row r="6" spans="1:1" ht="38.25" x14ac:dyDescent="0.2">
      <c r="A6" s="4" t="s">
        <v>11</v>
      </c>
    </row>
    <row r="7" spans="1:1" x14ac:dyDescent="0.2">
      <c r="A7" s="5"/>
    </row>
    <row r="8" spans="1:1" x14ac:dyDescent="0.2">
      <c r="A8" s="6" t="s">
        <v>12</v>
      </c>
    </row>
    <row r="9" spans="1:1" ht="51" x14ac:dyDescent="0.2">
      <c r="A9" s="4" t="s">
        <v>13</v>
      </c>
    </row>
    <row r="10" spans="1:1" x14ac:dyDescent="0.2">
      <c r="A10" s="5"/>
    </row>
    <row r="11" spans="1:1" x14ac:dyDescent="0.2">
      <c r="A11" s="6" t="s">
        <v>14</v>
      </c>
    </row>
    <row r="12" spans="1:1" ht="38.25" x14ac:dyDescent="0.2">
      <c r="A12" s="4" t="s">
        <v>15</v>
      </c>
    </row>
    <row r="13" spans="1:1" x14ac:dyDescent="0.2">
      <c r="A13" s="5"/>
    </row>
    <row r="14" spans="1:1" x14ac:dyDescent="0.2">
      <c r="A14" s="6" t="s">
        <v>16</v>
      </c>
    </row>
    <row r="15" spans="1:1" x14ac:dyDescent="0.2">
      <c r="A15" s="5"/>
    </row>
    <row r="16" spans="1:1" x14ac:dyDescent="0.2">
      <c r="A16" s="5"/>
    </row>
    <row r="17" spans="1:1" x14ac:dyDescent="0.2">
      <c r="A17" s="5"/>
    </row>
    <row r="18" spans="1:1" x14ac:dyDescent="0.2">
      <c r="A18" s="5"/>
    </row>
    <row r="19" spans="1:1" x14ac:dyDescent="0.2">
      <c r="A19" s="5"/>
    </row>
    <row r="20" spans="1:1" x14ac:dyDescent="0.2">
      <c r="A20" s="5"/>
    </row>
    <row r="21" spans="1:1" x14ac:dyDescent="0.2">
      <c r="A21" s="5"/>
    </row>
    <row r="22" spans="1:1" x14ac:dyDescent="0.2">
      <c r="A22" s="5"/>
    </row>
    <row r="23" spans="1:1" x14ac:dyDescent="0.2">
      <c r="A23" s="5"/>
    </row>
    <row r="24" spans="1:1" x14ac:dyDescent="0.2">
      <c r="A24" s="5"/>
    </row>
    <row r="25" spans="1:1" x14ac:dyDescent="0.2">
      <c r="A25" s="5"/>
    </row>
    <row r="26" spans="1:1" x14ac:dyDescent="0.2">
      <c r="A26" s="5"/>
    </row>
    <row r="27" spans="1:1" x14ac:dyDescent="0.2">
      <c r="A27" s="5"/>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sheetData>
  <customSheetViews>
    <customSheetView guid="{4A0AE650-CB31-4113-8F3B-3B90BC05F723}">
      <selection activeCell="A9" sqref="A9"/>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11"/>
  <sheetViews>
    <sheetView showGridLines="0" zoomScale="115" zoomScaleNormal="115" workbookViewId="0">
      <selection activeCell="G15" sqref="G15"/>
    </sheetView>
  </sheetViews>
  <sheetFormatPr defaultColWidth="9.140625" defaultRowHeight="15" x14ac:dyDescent="0.25"/>
  <cols>
    <col min="1" max="1" width="42" style="15" customWidth="1"/>
    <col min="2" max="3" width="7.42578125" style="15" customWidth="1"/>
    <col min="4" max="4" width="41.42578125" style="15" customWidth="1"/>
    <col min="5" max="5" width="12.42578125" style="15" bestFit="1" customWidth="1"/>
    <col min="6" max="6" width="5.42578125" style="15" customWidth="1"/>
    <col min="7" max="7" width="48.42578125" style="15" customWidth="1"/>
    <col min="8" max="16384" width="9.140625" style="15"/>
  </cols>
  <sheetData>
    <row r="1" spans="1:7" x14ac:dyDescent="0.25">
      <c r="A1" s="18" t="s">
        <v>17</v>
      </c>
      <c r="D1" s="87" t="s">
        <v>18</v>
      </c>
      <c r="F1" s="15">
        <v>105</v>
      </c>
    </row>
    <row r="2" spans="1:7" x14ac:dyDescent="0.25">
      <c r="A2" s="17" t="s">
        <v>19</v>
      </c>
    </row>
    <row r="3" spans="1:7" x14ac:dyDescent="0.25">
      <c r="A3" s="17" t="s">
        <v>20</v>
      </c>
    </row>
    <row r="4" spans="1:7" x14ac:dyDescent="0.25">
      <c r="A4" s="17"/>
    </row>
    <row r="5" spans="1:7" x14ac:dyDescent="0.25">
      <c r="A5" s="16" t="s">
        <v>21</v>
      </c>
      <c r="B5" s="16" t="s">
        <v>22</v>
      </c>
      <c r="C5" s="16" t="s">
        <v>23</v>
      </c>
      <c r="D5" s="16" t="s">
        <v>24</v>
      </c>
      <c r="E5" s="16" t="s">
        <v>25</v>
      </c>
      <c r="F5" s="16" t="s">
        <v>26</v>
      </c>
      <c r="G5" s="16" t="s">
        <v>27</v>
      </c>
    </row>
    <row r="6" spans="1:7" customFormat="1" ht="12.75" x14ac:dyDescent="0.2">
      <c r="A6" s="103" t="s">
        <v>28</v>
      </c>
      <c r="B6" s="26"/>
      <c r="C6" s="26" t="s">
        <v>29</v>
      </c>
      <c r="D6" s="26" t="s">
        <v>30</v>
      </c>
      <c r="E6" s="26"/>
      <c r="F6" s="26">
        <v>237</v>
      </c>
      <c r="G6" s="27" t="s">
        <v>31</v>
      </c>
    </row>
    <row r="7" spans="1:7" x14ac:dyDescent="0.25">
      <c r="A7" s="26"/>
      <c r="B7" s="26"/>
      <c r="C7" s="26"/>
      <c r="D7" s="26"/>
      <c r="E7" s="26"/>
      <c r="F7" s="26"/>
      <c r="G7" s="27"/>
    </row>
    <row r="8" spans="1:7" x14ac:dyDescent="0.25">
      <c r="A8" s="26"/>
      <c r="B8" s="26"/>
      <c r="C8" s="26"/>
      <c r="D8" s="26"/>
      <c r="E8" s="26"/>
      <c r="F8" s="26"/>
      <c r="G8" s="27"/>
    </row>
    <row r="9" spans="1:7" x14ac:dyDescent="0.25">
      <c r="A9" s="26"/>
      <c r="B9" s="26"/>
      <c r="C9" s="26"/>
      <c r="D9" s="26"/>
      <c r="E9" s="26"/>
      <c r="F9" s="26"/>
      <c r="G9" s="27"/>
    </row>
    <row r="10" spans="1:7" x14ac:dyDescent="0.25">
      <c r="A10" s="26"/>
      <c r="B10" s="26"/>
      <c r="C10" s="26"/>
      <c r="D10" s="26"/>
      <c r="E10" s="26"/>
      <c r="F10" s="26"/>
      <c r="G10" s="27"/>
    </row>
    <row r="11" spans="1:7" x14ac:dyDescent="0.25">
      <c r="A11" s="26"/>
      <c r="B11" s="26"/>
      <c r="C11" s="26"/>
      <c r="D11" s="26"/>
      <c r="E11" s="26"/>
      <c r="F11" s="26"/>
      <c r="G11" s="27"/>
    </row>
  </sheetData>
  <sheetProtection algorithmName="SHA-512" hashValue="Kba+9jhNkIjQ9Hl9/9f5n9eVyfOodxgyYAxVuDzNpGbuOjc1L3XqY0n/hfC9MymnLRLYiTTT0V79WdcQdV+P1w==" saltValue="3+zk+WSkCIFTdM+JeTmCvQ==" spinCount="100000" sheet="1" objects="1" scenarios="1"/>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O20"/>
  <sheetViews>
    <sheetView zoomScale="80" zoomScaleNormal="80" workbookViewId="0">
      <pane ySplit="6" topLeftCell="A9" activePane="bottomLeft" state="frozen"/>
      <selection activeCell="I19" sqref="I19"/>
      <selection pane="bottomLeft" activeCell="Y6" sqref="Y6:AB6"/>
    </sheetView>
  </sheetViews>
  <sheetFormatPr defaultColWidth="8.7109375" defaultRowHeight="12.75" x14ac:dyDescent="0.2"/>
  <cols>
    <col min="1" max="1" width="71.42578125" style="8" bestFit="1" customWidth="1"/>
    <col min="2" max="2" width="11" style="9" bestFit="1" customWidth="1"/>
    <col min="3" max="3" width="6.42578125" style="13" customWidth="1"/>
    <col min="4" max="4" width="18.42578125" style="8" customWidth="1"/>
    <col min="5" max="5" width="7.42578125" style="8" bestFit="1" customWidth="1"/>
    <col min="6" max="6" width="17.42578125" style="8" customWidth="1"/>
    <col min="7" max="7" width="7.42578125" style="8" bestFit="1" customWidth="1"/>
    <col min="8" max="8" width="17.42578125" style="8" customWidth="1"/>
    <col min="9" max="9" width="4.85546875" style="8" bestFit="1" customWidth="1"/>
    <col min="10" max="10" width="17.42578125" style="8" customWidth="1"/>
    <col min="11" max="11" width="4.85546875" style="8" bestFit="1" customWidth="1"/>
    <col min="12" max="12" width="13.42578125" style="8" customWidth="1"/>
    <col min="13" max="13" width="4.140625" style="8" bestFit="1" customWidth="1"/>
    <col min="14" max="14" width="13.140625" style="8" customWidth="1"/>
    <col min="15" max="15" width="4.140625" style="8" bestFit="1" customWidth="1"/>
    <col min="16" max="16" width="13" style="8" customWidth="1"/>
    <col min="17" max="17" width="4.140625" style="8" bestFit="1" customWidth="1"/>
    <col min="18" max="18" width="13.42578125" style="8" customWidth="1"/>
    <col min="19" max="19" width="4.85546875" style="8" bestFit="1" customWidth="1"/>
    <col min="20" max="20" width="11.42578125" style="8" customWidth="1"/>
    <col min="21" max="21" width="4.140625" style="8" bestFit="1" customWidth="1"/>
    <col min="22" max="22" width="13.42578125" style="8" customWidth="1"/>
    <col min="23" max="23" width="4.85546875" style="8" bestFit="1" customWidth="1"/>
    <col min="24" max="24" width="11.42578125" style="8" customWidth="1"/>
    <col min="25" max="25" width="4.85546875" style="8" bestFit="1" customWidth="1"/>
    <col min="26" max="26" width="11.42578125" style="8" customWidth="1"/>
    <col min="27" max="27" width="4.85546875" style="8" bestFit="1" customWidth="1"/>
    <col min="28" max="28" width="11.42578125" style="8" customWidth="1"/>
    <col min="29" max="29" width="4.85546875" style="8" bestFit="1" customWidth="1"/>
    <col min="30" max="30" width="11.42578125" style="8" customWidth="1"/>
    <col min="31" max="31" width="4.85546875" style="8" bestFit="1" customWidth="1"/>
    <col min="32" max="32" width="11.42578125" style="8" customWidth="1"/>
    <col min="33" max="33" width="12.42578125" style="9" customWidth="1"/>
    <col min="34" max="34" width="9.140625" style="9" customWidth="1"/>
    <col min="35" max="35" width="93.140625" style="8" customWidth="1"/>
    <col min="36" max="36" width="71" style="8" customWidth="1"/>
    <col min="37" max="16384" width="8.7109375" style="8"/>
  </cols>
  <sheetData>
    <row r="1" spans="1:67" ht="15" x14ac:dyDescent="0.25">
      <c r="A1" s="18" t="s">
        <v>32</v>
      </c>
    </row>
    <row r="2" spans="1:67" ht="15" x14ac:dyDescent="0.25">
      <c r="A2" s="17" t="s">
        <v>33</v>
      </c>
    </row>
    <row r="3" spans="1:67" ht="15" x14ac:dyDescent="0.25">
      <c r="A3" s="17" t="s">
        <v>34</v>
      </c>
    </row>
    <row r="4" spans="1:67" ht="15" x14ac:dyDescent="0.25">
      <c r="A4" s="17" t="s">
        <v>35</v>
      </c>
    </row>
    <row r="5" spans="1:67" ht="15" x14ac:dyDescent="0.25">
      <c r="A5" s="17"/>
    </row>
    <row r="6" spans="1:67" ht="15" customHeight="1" x14ac:dyDescent="0.2">
      <c r="A6" s="10" t="s">
        <v>21</v>
      </c>
      <c r="B6" s="10" t="s">
        <v>23</v>
      </c>
      <c r="C6" s="104" t="s">
        <v>36</v>
      </c>
      <c r="D6" s="106"/>
      <c r="E6" s="104" t="s">
        <v>37</v>
      </c>
      <c r="F6" s="106"/>
      <c r="G6" s="104" t="s">
        <v>38</v>
      </c>
      <c r="H6" s="106"/>
      <c r="I6" s="104" t="s">
        <v>39</v>
      </c>
      <c r="J6" s="106"/>
      <c r="K6" s="104" t="s">
        <v>40</v>
      </c>
      <c r="L6" s="106"/>
      <c r="M6" s="104" t="s">
        <v>41</v>
      </c>
      <c r="N6" s="106"/>
      <c r="O6" s="104" t="s">
        <v>42</v>
      </c>
      <c r="P6" s="106"/>
      <c r="Q6" s="104" t="s">
        <v>43</v>
      </c>
      <c r="R6" s="106"/>
      <c r="S6" s="104" t="s">
        <v>44</v>
      </c>
      <c r="T6" s="106"/>
      <c r="U6" s="104" t="s">
        <v>45</v>
      </c>
      <c r="V6" s="106"/>
      <c r="W6" s="104" t="s">
        <v>46</v>
      </c>
      <c r="X6" s="106"/>
      <c r="Y6" s="104" t="s">
        <v>47</v>
      </c>
      <c r="Z6" s="106"/>
      <c r="AA6" s="104" t="s">
        <v>48</v>
      </c>
      <c r="AB6" s="106"/>
      <c r="AC6" s="104" t="s">
        <v>49</v>
      </c>
      <c r="AD6" s="106"/>
      <c r="AE6" s="104" t="s">
        <v>50</v>
      </c>
      <c r="AF6" s="106"/>
      <c r="AG6" s="10" t="s">
        <v>25</v>
      </c>
      <c r="AH6" s="10" t="s">
        <v>26</v>
      </c>
      <c r="AI6" s="10" t="s">
        <v>27</v>
      </c>
      <c r="AJ6" s="10" t="s">
        <v>24</v>
      </c>
      <c r="AK6" s="8" t="s">
        <v>51</v>
      </c>
      <c r="AL6" s="8" t="s">
        <v>52</v>
      </c>
      <c r="AM6" s="8" t="s">
        <v>53</v>
      </c>
      <c r="AN6" s="8" t="s">
        <v>54</v>
      </c>
      <c r="AO6" s="8" t="s">
        <v>55</v>
      </c>
      <c r="AP6" s="8" t="s">
        <v>56</v>
      </c>
      <c r="AQ6" s="8" t="s">
        <v>57</v>
      </c>
      <c r="AR6" s="8" t="s">
        <v>58</v>
      </c>
      <c r="AS6" s="8" t="s">
        <v>59</v>
      </c>
      <c r="AT6" s="8" t="s">
        <v>60</v>
      </c>
      <c r="AU6" s="8" t="s">
        <v>61</v>
      </c>
      <c r="AV6" s="14" t="s">
        <v>62</v>
      </c>
      <c r="AW6" s="8" t="s">
        <v>63</v>
      </c>
      <c r="AX6" s="8" t="s">
        <v>64</v>
      </c>
      <c r="AY6" s="8" t="s">
        <v>65</v>
      </c>
      <c r="AZ6" s="8" t="s">
        <v>66</v>
      </c>
      <c r="BA6" s="8" t="s">
        <v>67</v>
      </c>
      <c r="BB6" s="8" t="s">
        <v>68</v>
      </c>
      <c r="BC6" s="8" t="s">
        <v>69</v>
      </c>
      <c r="BD6" s="8" t="s">
        <v>70</v>
      </c>
      <c r="BE6" s="8" t="s">
        <v>71</v>
      </c>
      <c r="BF6" s="8" t="s">
        <v>72</v>
      </c>
      <c r="BG6" s="14" t="s">
        <v>73</v>
      </c>
      <c r="BH6" s="8" t="s">
        <v>74</v>
      </c>
      <c r="BI6" s="8" t="s">
        <v>75</v>
      </c>
      <c r="BJ6" s="8" t="s">
        <v>76</v>
      </c>
      <c r="BK6" s="8" t="s">
        <v>77</v>
      </c>
      <c r="BL6" s="8" t="s">
        <v>78</v>
      </c>
      <c r="BM6" s="8" t="s">
        <v>79</v>
      </c>
      <c r="BN6" s="8" t="s">
        <v>80</v>
      </c>
      <c r="BO6" s="8" t="s">
        <v>81</v>
      </c>
    </row>
    <row r="7" spans="1:67" ht="15" x14ac:dyDescent="0.2">
      <c r="A7" s="104" t="s">
        <v>82</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6"/>
    </row>
    <row r="8" spans="1:67" ht="50.1" customHeight="1" x14ac:dyDescent="0.2">
      <c r="A8" s="21" t="str">
        <f>ACIServlet!A6</f>
        <v>RDF_T4_O_1</v>
      </c>
      <c r="B8" s="20" t="str">
        <f>ACIServlet!C6</f>
        <v>Outage</v>
      </c>
      <c r="C8" s="22" t="str">
        <f>IF(VALUE(TRIM(LEFT(AJ8,AK8-1)))&gt;0,"+"&amp; TRIM(LEFT(AJ8,AK8-1))&amp;"*",IF(VALUE(TRIM(LEFT(AJ8,AK8-1)))&lt;0, TRIM(LEFT(AJ8,AK8-1))&amp;"*",""))</f>
        <v>-1*</v>
      </c>
      <c r="D8" s="24" t="str">
        <f>IF(AK8=0,"",IF(AL8=0,TRIM(MID($AJ8,AK8+1,LEN($AJ8)-AK8)),IF(BA8&lt;&gt;0,TRIM(MID($AJ8,AK8+1,BA8-AK8-1)),TRIM(MID($AJ8,AK8+1,BA8-AK8-1)))))</f>
        <v>RDF_T5.M5</v>
      </c>
      <c r="E8" s="23" t="str">
        <f>IF(IF(AL8=0,"",TRIM(MID($AJ8,BA8+1,AL8-BA8-1)))="","",IF(VALUE(TRIM(MID($AJ8,BA8+1,AL8-BA8-1)))&gt;0,"+"&amp;TRIM(MID($AJ8,BA8+1,AL8-BA8-1))&amp;"*",TRIM(MID($AJ8,BA8+1,AL8-BA8-1))&amp;"*"))</f>
        <v/>
      </c>
      <c r="F8" s="25" t="str">
        <f>IF(AL8=0,"",IF(AM8=0,TRIM(MID($AJ8,AL8+1,LEN($AJ8)-AL8)),IF(BB8&lt;&gt;0,TRIM(MID($AJ8,AL8+1,BB8-AL8-1)),TRIM(MID($AJ8,AL8+1,BB8-AL8-1)))))</f>
        <v/>
      </c>
      <c r="G8" s="22" t="str">
        <f t="shared" ref="G8" si="0">IF(IF(AM8=0,"",TRIM(MID($AJ8,BB8+1,AM8-BB8-1)))="","",IF(VALUE(TRIM(MID($AJ8,BB8+1,AM8-BB8-1)))&gt;0,"+"&amp;TRIM(MID($AJ8,BB8+1,AM8-BB8-1))&amp;"*",TRIM(MID($AJ8,BB8+1,AM8-BB8-1))&amp;"*"))</f>
        <v/>
      </c>
      <c r="H8" s="24" t="str">
        <f t="shared" ref="H8" si="1">IF(AM8=0,"",IF(AN8=0,TRIM(MID($AJ8,AM8+1,LEN($AJ8)-AM8)),IF(BC8&lt;&gt;0,TRIM(MID($AJ8,AM8+1,BC8-AM8-1)),TRIM(MID($AJ8,AM8+1,BC8-AM8-1)))))</f>
        <v/>
      </c>
      <c r="I8" s="22" t="str">
        <f t="shared" ref="I8" si="2">IF(IF(AN8=0,"",TRIM(MID($AJ8,BC8+1,AN8-BC8-1)))="","",IF(VALUE(TRIM(MID($AJ8,BC8+1,AN8-BC8-1)))&gt;0,"+"&amp;TRIM(MID($AJ8,BC8+1,AN8-BC8-1))&amp;"*",TRIM(MID($AJ8,BC8+1,AN8-BC8-1))&amp;"*"))</f>
        <v/>
      </c>
      <c r="J8" s="24" t="str">
        <f t="shared" ref="J8" si="3">IF(AN8=0,"",IF(AO8=0,TRIM(MID($AJ8,AN8+1,LEN($AJ8)-AN8)),IF(BD8&lt;&gt;0,TRIM(MID($AJ8,AN8+1,BD8-AN8-1)),TRIM(MID($AJ8,AN8+1,BD8-AN8-1)))))</f>
        <v/>
      </c>
      <c r="K8" s="22" t="str">
        <f t="shared" ref="K8" si="4">IF(IF(AO8=0,"",TRIM(MID($AJ8,BD8+1,AO8-BD8-1)))="","",IF(VALUE(TRIM(MID($AJ8,BD8+1,AO8-BD8-1)))&gt;0,"+"&amp;TRIM(MID($AJ8,BD8+1,AO8-BD8-1))&amp;"*",TRIM(MID($AJ8,BD8+1,AO8-BD8-1))&amp;"*"))</f>
        <v/>
      </c>
      <c r="L8" s="24" t="str">
        <f t="shared" ref="L8" si="5">IF(AO8=0,"",IF(AP8=0,TRIM(MID($AJ8,AO8+1,LEN($AJ8)-AO8)),IF(BE8&lt;&gt;0,TRIM(MID($AJ8,AO8+1,BE8-AO8-1)),TRIM(MID($AJ8,AO8+1,BE8-AO8-1)))))</f>
        <v/>
      </c>
      <c r="M8" s="22" t="str">
        <f t="shared" ref="M8" si="6">IF(IF(AP8=0,"",TRIM(MID($AJ8,BE8+1,AP8-BE8-1)))="","",IF(VALUE(TRIM(MID($AJ8,BE8+1,AP8-BE8-1)))&gt;0,"+"&amp;TRIM(MID($AJ8,BE8+1,AP8-BE8-1))&amp;"*",TRIM(MID($AJ8,BE8+1,AP8-BE8-1))&amp;"*"))</f>
        <v/>
      </c>
      <c r="N8" s="24" t="str">
        <f t="shared" ref="N8" si="7">IF(AP8=0,"",IF(AQ8=0,TRIM(MID($AJ8,AP8+1,LEN($AJ8)-AP8)),IF(BF8&lt;&gt;0,TRIM(MID($AJ8,AP8+1,BF8-AP8-1)),TRIM(MID($AJ8,AP8+1,BF8-AP8-1)))))</f>
        <v/>
      </c>
      <c r="O8" s="22" t="str">
        <f t="shared" ref="O8" si="8">IF(IF(AQ8=0,"",TRIM(MID($AJ8,BF8+1,AQ8-BF8-1)))="","",IF(VALUE(TRIM(MID($AJ8,BF8+1,AQ8-BF8-1)))&gt;0,"+"&amp;TRIM(MID($AJ8,BF8+1,AQ8-BF8-1))&amp;"*",TRIM(MID($AJ8,BF8+1,AQ8-BF8-1))&amp;"*"))</f>
        <v/>
      </c>
      <c r="P8" s="24" t="str">
        <f t="shared" ref="P8" si="9">IF(AQ8=0,"",IF(AR8=0,TRIM(MID($AJ8,AQ8+1,LEN($AJ8)-AQ8)),IF(BG8&lt;&gt;0,TRIM(MID($AJ8,AQ8+1,BG8-AQ8-1)),TRIM(MID($AJ8,AQ8+1,BG8-AQ8-1)))))</f>
        <v/>
      </c>
      <c r="Q8" s="22" t="str">
        <f t="shared" ref="Q8" si="10">IF(IF(AR8=0,"",TRIM(MID($AJ8,BG8+1,AR8-BG8-1)))="","",IF(VALUE(TRIM(MID($AJ8,BG8+1,AR8-BG8-1)))&gt;0,"+"&amp;TRIM(MID($AJ8,BG8+1,AR8-BG8-1))&amp;"*",TRIM(MID($AJ8,BG8+1,AR8-BG8-1))&amp;"*"))</f>
        <v/>
      </c>
      <c r="R8" s="24" t="str">
        <f t="shared" ref="R8" si="11">IF(AR8=0,"",IF(AS8=0,TRIM(MID($AJ8,AR8+1,LEN($AJ8)-AR8)),IF(BH8&lt;&gt;0,TRIM(MID($AJ8,AR8+1,BH8-AR8-1)),TRIM(MID($AJ8,AR8+1,BH8-AR8-1)))))</f>
        <v/>
      </c>
      <c r="S8" s="22" t="str">
        <f t="shared" ref="S8" si="12">IF(IF(AS8=0,"",TRIM(MID($AJ8,BH8+1,AS8-BH8-1)))="","",IF(VALUE(TRIM(MID($AJ8,BH8+1,AS8-BH8-1)))&gt;0,"+"&amp;TRIM(MID($AJ8,BH8+1,AS8-BH8-1))&amp;"*",TRIM(MID($AJ8,BH8+1,AS8-BH8-1))&amp;"*"))</f>
        <v/>
      </c>
      <c r="T8" s="24" t="str">
        <f>IF(AS8=0,"",IF(AT8=0,TRIM(MID($AJ8,AS8+1,LEN($AJ8)-AS8)),IF(BI8&lt;&gt;0,TRIM(MID($AJ8,AS8+1,BI8-AS8-1)),TRIM(MID($AJ8,AS8+1,BI8-AS8-1)))))</f>
        <v/>
      </c>
      <c r="U8" s="22" t="str">
        <f t="shared" ref="U8" si="13">IF(IF(AT8=0,"",TRIM(MID($AJ8,BI8+1,AT8-BI8-1)))="","",IF(VALUE(TRIM(MID($AJ8,BI8+1,AT8-BI8-1)))&gt;0,"+"&amp;TRIM(MID($AJ8,BI8+1,AT8-BI8-1))&amp;"*",TRIM(MID($AJ8,BI8+1,AT8-BI8-1))&amp;"*"))</f>
        <v/>
      </c>
      <c r="V8" s="24" t="str">
        <f>IF(AT8=0,"",IF(AU8=0,TRIM(MID($AJ8,AT8+1,LEN($AJ8)-AT8)),IF(BJ8&lt;&gt;0,TRIM(MID($AJ8,AT8+1,BJ8-AT8-1)),TRIM(MID($AJ8,AT8+1,BJ8-AT8-1)))))</f>
        <v/>
      </c>
      <c r="W8" s="22" t="str">
        <f>IF(IF(AU8=0,"",TRIM(MID($AJ8,BJ8+1,AU8-BJ8-1)))="","",IF(VALUE(TRIM(MID($AJ8,BJ8+1,AU8-BJ8-1)))&gt;0,"+"&amp;TRIM(MID($AJ8,BJ8+1,AU8-BJ8-1))&amp;"*",TRIM(MID($AJ8,BJ8+1,AU8-BJ8-1))&amp;"*"))</f>
        <v/>
      </c>
      <c r="X8" s="24" t="str">
        <f>IF(AU8=0,"",IF(AV8=0,TRIM(MID($AJ8,AU8+1,LEN($AJ8)-AU8)),IF(BK8&lt;&gt;0,TRIM(MID($AJ8,AU8+1,BK8-AU8-1)),TRIM(MID($AJ8,AU8+1,BK8-AU8-1)))))</f>
        <v/>
      </c>
      <c r="Y8" s="22" t="str">
        <f>IF(IF(AV8=0,"",TRIM(MID($AJ8,BK8+1,AV8-BK8-1)))="","",IF(VALUE(TRIM(MID($AJ8,BK8+1,AV8-BK8-1)))&gt;0,"+"&amp;TRIM(MID($AJ8,BK8+1,AV8-BK8-1))&amp;"*",TRIM(MID($AJ8,BK8+1,AV8-BK8-1))&amp;"*"))</f>
        <v/>
      </c>
      <c r="Z8" s="24" t="str">
        <f>IF(AV8=0,"",IF(AW8=0,TRIM(MID($AJ8,AV8+1,LEN($AJ8)-AV8)),IF(BL8&lt;&gt;0,TRIM(MID($AJ8,AV8+1,BL8-AV8-1)),TRIM(MID($AJ8,AV8+1,BL8-AV8-1)))))</f>
        <v/>
      </c>
      <c r="AA8" s="22" t="str">
        <f>IF(IF(AW8=0,"",TRIM(MID($AJ8,BL8+1,AW8-BL8-1)))="","",IF(VALUE(TRIM(MID($AJ8,BL8+1,AW8-BL8-1)))&gt;0,"+"&amp;TRIM(MID($AJ8,BL8+1,AW8-BL8-1))&amp;"*",TRIM(MID($AJ8,BL8+1,AW8-BL8-1))&amp;"*"))</f>
        <v/>
      </c>
      <c r="AB8" s="24" t="str">
        <f>IF(AW8=0,"",IF(AX8=0,TRIM(MID($AJ8,AW8+1,LEN($AJ8)-AW8)),IF(BM8&lt;&gt;0,TRIM(MID($AJ8,AW8+1,BM8-AW8-1)),TRIM(MID($AJ8,AW8+1,BM8-AW8-1)))))</f>
        <v/>
      </c>
      <c r="AC8" s="22" t="str">
        <f>IF(IF(AX8=0,"",TRIM(MID($AJ8,BM8+1,AX8-BM8-1)))="","",IF(VALUE(TRIM(MID($AJ8,BM8+1,AX8-BM8-1)))&gt;0,"+"&amp;TRIM(MID($AJ8,BM8+1,AX8-BM8-1))&amp;"*",TRIM(MID($AJ8,BM8+1,AX8-BM8-1))&amp;"*"))</f>
        <v/>
      </c>
      <c r="AD8" s="24" t="str">
        <f>IF(AX8=0,"",IF(AZ8=0,TRIM(MID($AJ8,AX8+1,LEN($AJ8)-AX8)),IF(BO8&lt;&gt;0,TRIM(MID($AJ8,AX8+1,BO8-AX8-1)),TRIM(MID($AJ8,AX8+1,BO8-AX8-1)))))</f>
        <v/>
      </c>
      <c r="AE8" s="22" t="str">
        <f>IF(IF(AY8=0,"",TRIM(MID($AJ8,BN8+1,AY8-BN8-1)))="","",IF(VALUE(TRIM(MID($AJ8,BN8+1,AY8-BN8-1)))&gt;0,"+"&amp;TRIM(MID($AJ8,BN8+1,AY8-BN8-1))&amp;"*",TRIM(MID($AJ8,BN8+1,AY8-BN8-1))&amp;"*"))</f>
        <v/>
      </c>
      <c r="AF8" s="24" t="str">
        <f>IF(AY8=0,"",IF(BA8=0,TRIM(MID($AJ8,AY8+1,LEN($AJ8)-AY8)),IF(BP8&lt;&gt;0,TRIM(MID($AJ8,AY8+1,BP8-AY8-1)),TRIM(MID($AJ8,AY8+1,BP8-AY8-1)))))</f>
        <v/>
      </c>
      <c r="AG8" s="20" t="str">
        <f>IF(ACIServlet!E6 = "","",ACIServlet!E6)</f>
        <v/>
      </c>
      <c r="AH8" s="20">
        <f>ACIServlet!F6</f>
        <v>237</v>
      </c>
      <c r="AI8" s="19" t="str">
        <f>ACIServlet!G6</f>
        <v>The effect of this constraint is to manage flows t...</v>
      </c>
      <c r="AJ8" s="21" t="str">
        <f>IF(ACIServlet!D6&lt;&gt;"",ACIServlet!D6,"")</f>
        <v>-1 * RDF_T5.M5</v>
      </c>
      <c r="AK8" s="8">
        <f>FIND("*",$AJ8,1)</f>
        <v>4</v>
      </c>
      <c r="AL8" s="8">
        <f>IF(ISERR(FIND("*",$AJ8,AK8+1)),0,FIND("*",$AJ8,AK8+1))</f>
        <v>0</v>
      </c>
      <c r="AM8" s="8">
        <f t="shared" ref="AM8:AY8" si="14">IF(AL8=0,0,IF(ISERR(FIND("*",$AJ8,AL8+1)),0,FIND("*",$AJ8,AL8+1)))</f>
        <v>0</v>
      </c>
      <c r="AN8" s="8">
        <f t="shared" si="14"/>
        <v>0</v>
      </c>
      <c r="AO8" s="8">
        <f t="shared" si="14"/>
        <v>0</v>
      </c>
      <c r="AP8" s="8">
        <f t="shared" si="14"/>
        <v>0</v>
      </c>
      <c r="AQ8" s="8">
        <f t="shared" si="14"/>
        <v>0</v>
      </c>
      <c r="AR8" s="8">
        <f t="shared" si="14"/>
        <v>0</v>
      </c>
      <c r="AS8" s="8">
        <f t="shared" si="14"/>
        <v>0</v>
      </c>
      <c r="AT8" s="8">
        <f t="shared" si="14"/>
        <v>0</v>
      </c>
      <c r="AU8" s="8">
        <f t="shared" si="14"/>
        <v>0</v>
      </c>
      <c r="AV8" s="8">
        <f t="shared" si="14"/>
        <v>0</v>
      </c>
      <c r="AW8" s="8">
        <f t="shared" si="14"/>
        <v>0</v>
      </c>
      <c r="AX8" s="8">
        <f t="shared" si="14"/>
        <v>0</v>
      </c>
      <c r="AY8" s="8">
        <f t="shared" si="14"/>
        <v>0</v>
      </c>
      <c r="AZ8" s="8">
        <v>0</v>
      </c>
      <c r="BA8" s="8">
        <f t="shared" ref="BA8:BN8" si="15">IF(ISERR(FIND("+",$AJ8,AK8+1)),0,FIND("+",$AJ8,AK8+1))</f>
        <v>0</v>
      </c>
      <c r="BB8" s="8">
        <f t="shared" si="15"/>
        <v>0</v>
      </c>
      <c r="BC8" s="8">
        <f t="shared" si="15"/>
        <v>0</v>
      </c>
      <c r="BD8" s="8">
        <f t="shared" si="15"/>
        <v>0</v>
      </c>
      <c r="BE8" s="8">
        <f t="shared" si="15"/>
        <v>0</v>
      </c>
      <c r="BF8" s="8">
        <f t="shared" si="15"/>
        <v>0</v>
      </c>
      <c r="BG8" s="8">
        <f t="shared" si="15"/>
        <v>0</v>
      </c>
      <c r="BH8" s="8">
        <f t="shared" si="15"/>
        <v>0</v>
      </c>
      <c r="BI8" s="8">
        <f t="shared" si="15"/>
        <v>0</v>
      </c>
      <c r="BJ8" s="8">
        <f t="shared" si="15"/>
        <v>0</v>
      </c>
      <c r="BK8" s="8">
        <f t="shared" si="15"/>
        <v>0</v>
      </c>
      <c r="BL8" s="8">
        <f t="shared" si="15"/>
        <v>0</v>
      </c>
      <c r="BM8" s="8">
        <f t="shared" si="15"/>
        <v>0</v>
      </c>
      <c r="BN8" s="8">
        <f t="shared" si="15"/>
        <v>0</v>
      </c>
      <c r="BO8" s="8">
        <v>0</v>
      </c>
    </row>
    <row r="9" spans="1:67" ht="50.1" customHeight="1" x14ac:dyDescent="0.2">
      <c r="A9" s="21">
        <f>ACIServlet!A7</f>
        <v>0</v>
      </c>
      <c r="B9" s="20">
        <f>ACIServlet!C7</f>
        <v>0</v>
      </c>
      <c r="C9" s="22" t="e">
        <f t="shared" ref="C9:C20" si="16">IF(VALUE(TRIM(LEFT(AJ9,AK9-1)))&gt;0,"+"&amp; TRIM(LEFT(AJ9,AK9-1))&amp;"*",IF(VALUE(TRIM(LEFT(AJ9,AK9-1)))&lt;0, TRIM(LEFT(AJ9,AK9-1))&amp;"*",""))</f>
        <v>#VALUE!</v>
      </c>
      <c r="D9" s="24" t="e">
        <f t="shared" ref="D9:D20" si="17">IF(AK9=0,"",IF(AL9=0,TRIM(MID($AJ9,AK9+1,LEN($AJ9)-AK9)),IF(BA9&lt;&gt;0,TRIM(MID($AJ9,AK9+1,BA9-AK9-1)),TRIM(MID($AJ9,AK9+1,BA9-AK9-1)))))</f>
        <v>#VALUE!</v>
      </c>
      <c r="E9" s="23" t="str">
        <f t="shared" ref="E9:E20" si="18">IF(IF(AL9=0,"",TRIM(MID($AJ9,BA9+1,AL9-BA9-1)))="","",IF(VALUE(TRIM(MID($AJ9,BA9+1,AL9-BA9-1)))&gt;0,"+"&amp;TRIM(MID($AJ9,BA9+1,AL9-BA9-1))&amp;"*",TRIM(MID($AJ9,BA9+1,AL9-BA9-1))&amp;"*"))</f>
        <v/>
      </c>
      <c r="F9" s="25" t="str">
        <f t="shared" ref="F9:F20" si="19">IF(AL9=0,"",IF(AM9=0,TRIM(MID($AJ9,AL9+1,LEN($AJ9)-AL9)),IF(BB9&lt;&gt;0,TRIM(MID($AJ9,AL9+1,BB9-AL9-1)),TRIM(MID($AJ9,AL9+1,BB9-AL9-1)))))</f>
        <v/>
      </c>
      <c r="G9" s="22" t="str">
        <f t="shared" ref="G9:G20" si="20">IF(IF(AM9=0,"",TRIM(MID($AJ9,BB9+1,AM9-BB9-1)))="","",IF(VALUE(TRIM(MID($AJ9,BB9+1,AM9-BB9-1)))&gt;0,"+"&amp;TRIM(MID($AJ9,BB9+1,AM9-BB9-1))&amp;"*",TRIM(MID($AJ9,BB9+1,AM9-BB9-1))&amp;"*"))</f>
        <v/>
      </c>
      <c r="H9" s="24" t="str">
        <f t="shared" ref="H9:H20" si="21">IF(AM9=0,"",IF(AN9=0,TRIM(MID($AJ9,AM9+1,LEN($AJ9)-AM9)),IF(BC9&lt;&gt;0,TRIM(MID($AJ9,AM9+1,BC9-AM9-1)),TRIM(MID($AJ9,AM9+1,BC9-AM9-1)))))</f>
        <v/>
      </c>
      <c r="I9" s="22" t="str">
        <f t="shared" ref="I9:I20" si="22">IF(IF(AN9=0,"",TRIM(MID($AJ9,BC9+1,AN9-BC9-1)))="","",IF(VALUE(TRIM(MID($AJ9,BC9+1,AN9-BC9-1)))&gt;0,"+"&amp;TRIM(MID($AJ9,BC9+1,AN9-BC9-1))&amp;"*",TRIM(MID($AJ9,BC9+1,AN9-BC9-1))&amp;"*"))</f>
        <v/>
      </c>
      <c r="J9" s="24" t="str">
        <f t="shared" ref="J9:J20" si="23">IF(AN9=0,"",IF(AO9=0,TRIM(MID($AJ9,AN9+1,LEN($AJ9)-AN9)),IF(BD9&lt;&gt;0,TRIM(MID($AJ9,AN9+1,BD9-AN9-1)),TRIM(MID($AJ9,AN9+1,BD9-AN9-1)))))</f>
        <v/>
      </c>
      <c r="K9" s="22" t="str">
        <f t="shared" ref="K9:K20" si="24">IF(IF(AO9=0,"",TRIM(MID($AJ9,BD9+1,AO9-BD9-1)))="","",IF(VALUE(TRIM(MID($AJ9,BD9+1,AO9-BD9-1)))&gt;0,"+"&amp;TRIM(MID($AJ9,BD9+1,AO9-BD9-1))&amp;"*",TRIM(MID($AJ9,BD9+1,AO9-BD9-1))&amp;"*"))</f>
        <v/>
      </c>
      <c r="L9" s="24" t="str">
        <f t="shared" ref="L9:L20" si="25">IF(AO9=0,"",IF(AP9=0,TRIM(MID($AJ9,AO9+1,LEN($AJ9)-AO9)),IF(BE9&lt;&gt;0,TRIM(MID($AJ9,AO9+1,BE9-AO9-1)),TRIM(MID($AJ9,AO9+1,BE9-AO9-1)))))</f>
        <v/>
      </c>
      <c r="M9" s="22" t="str">
        <f t="shared" ref="M9:M20" si="26">IF(IF(AP9=0,"",TRIM(MID($AJ9,BE9+1,AP9-BE9-1)))="","",IF(VALUE(TRIM(MID($AJ9,BE9+1,AP9-BE9-1)))&gt;0,"+"&amp;TRIM(MID($AJ9,BE9+1,AP9-BE9-1))&amp;"*",TRIM(MID($AJ9,BE9+1,AP9-BE9-1))&amp;"*"))</f>
        <v/>
      </c>
      <c r="N9" s="24" t="str">
        <f t="shared" ref="N9:N20" si="27">IF(AP9=0,"",IF(AQ9=0,TRIM(MID($AJ9,AP9+1,LEN($AJ9)-AP9)),IF(BF9&lt;&gt;0,TRIM(MID($AJ9,AP9+1,BF9-AP9-1)),TRIM(MID($AJ9,AP9+1,BF9-AP9-1)))))</f>
        <v/>
      </c>
      <c r="O9" s="22" t="str">
        <f t="shared" ref="O9:O20" si="28">IF(IF(AQ9=0,"",TRIM(MID($AJ9,BF9+1,AQ9-BF9-1)))="","",IF(VALUE(TRIM(MID($AJ9,BF9+1,AQ9-BF9-1)))&gt;0,"+"&amp;TRIM(MID($AJ9,BF9+1,AQ9-BF9-1))&amp;"*",TRIM(MID($AJ9,BF9+1,AQ9-BF9-1))&amp;"*"))</f>
        <v/>
      </c>
      <c r="P9" s="24" t="str">
        <f t="shared" ref="P9:P20" si="29">IF(AQ9=0,"",IF(AR9=0,TRIM(MID($AJ9,AQ9+1,LEN($AJ9)-AQ9)),IF(BG9&lt;&gt;0,TRIM(MID($AJ9,AQ9+1,BG9-AQ9-1)),TRIM(MID($AJ9,AQ9+1,BG9-AQ9-1)))))</f>
        <v/>
      </c>
      <c r="Q9" s="22" t="str">
        <f t="shared" ref="Q9:Q20" si="30">IF(IF(AR9=0,"",TRIM(MID($AJ9,BG9+1,AR9-BG9-1)))="","",IF(VALUE(TRIM(MID($AJ9,BG9+1,AR9-BG9-1)))&gt;0,"+"&amp;TRIM(MID($AJ9,BG9+1,AR9-BG9-1))&amp;"*",TRIM(MID($AJ9,BG9+1,AR9-BG9-1))&amp;"*"))</f>
        <v/>
      </c>
      <c r="R9" s="24" t="str">
        <f t="shared" ref="R9:R20" si="31">IF(AR9=0,"",IF(AS9=0,TRIM(MID($AJ9,AR9+1,LEN($AJ9)-AR9)),IF(BH9&lt;&gt;0,TRIM(MID($AJ9,AR9+1,BH9-AR9-1)),TRIM(MID($AJ9,AR9+1,BH9-AR9-1)))))</f>
        <v/>
      </c>
      <c r="S9" s="22" t="str">
        <f t="shared" ref="S9:S20" si="32">IF(IF(AS9=0,"",TRIM(MID($AJ9,BH9+1,AS9-BH9-1)))="","",IF(VALUE(TRIM(MID($AJ9,BH9+1,AS9-BH9-1)))&gt;0,"+"&amp;TRIM(MID($AJ9,BH9+1,AS9-BH9-1))&amp;"*",TRIM(MID($AJ9,BH9+1,AS9-BH9-1))&amp;"*"))</f>
        <v/>
      </c>
      <c r="T9" s="24" t="str">
        <f t="shared" ref="T9:T20" si="33">IF(AS9=0,"",IF(AT9=0,TRIM(MID($AJ9,AS9+1,LEN($AJ9)-AS9)),IF(BI9&lt;&gt;0,TRIM(MID($AJ9,AS9+1,BI9-AS9-1)),TRIM(MID($AJ9,AS9+1,BI9-AS9-1)))))</f>
        <v/>
      </c>
      <c r="U9" s="22" t="str">
        <f t="shared" ref="U9:U20" si="34">IF(IF(AT9=0,"",TRIM(MID($AJ9,BI9+1,AT9-BI9-1)))="","",IF(VALUE(TRIM(MID($AJ9,BI9+1,AT9-BI9-1)))&gt;0,"+"&amp;TRIM(MID($AJ9,BI9+1,AT9-BI9-1))&amp;"*",TRIM(MID($AJ9,BI9+1,AT9-BI9-1))&amp;"*"))</f>
        <v/>
      </c>
      <c r="V9" s="24" t="str">
        <f t="shared" ref="V9:V20" si="35">IF(AT9=0,"",IF(AU9=0,TRIM(MID($AJ9,AT9+1,LEN($AJ9)-AT9)),IF(BJ9&lt;&gt;0,TRIM(MID($AJ9,AT9+1,BJ9-AT9-1)),TRIM(MID($AJ9,AT9+1,BJ9-AT9-1)))))</f>
        <v/>
      </c>
      <c r="W9" s="22" t="str">
        <f t="shared" ref="W9:W20" si="36">IF(IF(AU9=0,"",TRIM(MID($AJ9,BJ9+1,AU9-BJ9-1)))="","",IF(VALUE(TRIM(MID($AJ9,BJ9+1,AU9-BJ9-1)))&gt;0,"+"&amp;TRIM(MID($AJ9,BJ9+1,AU9-BJ9-1))&amp;"*",TRIM(MID($AJ9,BJ9+1,AU9-BJ9-1))&amp;"*"))</f>
        <v/>
      </c>
      <c r="X9" s="24" t="str">
        <f t="shared" ref="X9:X20" si="37">IF(AU9=0,"",IF(AV9=0,TRIM(MID($AJ9,AU9+1,LEN($AJ9)-AU9)),IF(BK9&lt;&gt;0,TRIM(MID($AJ9,AU9+1,BK9-AU9-1)),TRIM(MID($AJ9,AU9+1,BK9-AU9-1)))))</f>
        <v/>
      </c>
      <c r="Y9" s="22" t="str">
        <f t="shared" ref="Y9:Y20" si="38">IF(IF(AV9=0,"",TRIM(MID($AJ9,BK9+1,AV9-BK9-1)))="","",IF(VALUE(TRIM(MID($AJ9,BK9+1,AV9-BK9-1)))&gt;0,"+"&amp;TRIM(MID($AJ9,BK9+1,AV9-BK9-1))&amp;"*",TRIM(MID($AJ9,BK9+1,AV9-BK9-1))&amp;"*"))</f>
        <v/>
      </c>
      <c r="Z9" s="24" t="str">
        <f t="shared" ref="Z9:Z20" si="39">IF(AV9=0,"",IF(AW9=0,TRIM(MID($AJ9,AV9+1,LEN($AJ9)-AV9)),IF(BL9&lt;&gt;0,TRIM(MID($AJ9,AV9+1,BL9-AV9-1)),TRIM(MID($AJ9,AV9+1,BL9-AV9-1)))))</f>
        <v/>
      </c>
      <c r="AA9" s="22" t="str">
        <f t="shared" ref="AA9:AA20" si="40">IF(IF(AW9=0,"",TRIM(MID($AJ9,BL9+1,AW9-BL9-1)))="","",IF(VALUE(TRIM(MID($AJ9,BL9+1,AW9-BL9-1)))&gt;0,"+"&amp;TRIM(MID($AJ9,BL9+1,AW9-BL9-1))&amp;"*",TRIM(MID($AJ9,BL9+1,AW9-BL9-1))&amp;"*"))</f>
        <v/>
      </c>
      <c r="AB9" s="24" t="str">
        <f t="shared" ref="AB9:AB20" si="41">IF(AW9=0,"",IF(AX9=0,TRIM(MID($AJ9,AW9+1,LEN($AJ9)-AW9)),IF(BM9&lt;&gt;0,TRIM(MID($AJ9,AW9+1,BM9-AW9-1)),TRIM(MID($AJ9,AW9+1,BM9-AW9-1)))))</f>
        <v/>
      </c>
      <c r="AC9" s="22" t="str">
        <f t="shared" ref="AC9:AC20" si="42">IF(IF(AX9=0,"",TRIM(MID($AJ9,BM9+1,AX9-BM9-1)))="","",IF(VALUE(TRIM(MID($AJ9,BM9+1,AX9-BM9-1)))&gt;0,"+"&amp;TRIM(MID($AJ9,BM9+1,AX9-BM9-1))&amp;"*",TRIM(MID($AJ9,BM9+1,AX9-BM9-1))&amp;"*"))</f>
        <v/>
      </c>
      <c r="AD9" s="24" t="str">
        <f t="shared" ref="AD9:AD20" si="43">IF(AX9=0,"",IF(AZ9=0,TRIM(MID($AJ9,AX9+1,LEN($AJ9)-AX9)),IF(BO9&lt;&gt;0,TRIM(MID($AJ9,AX9+1,BO9-AX9-1)),TRIM(MID($AJ9,AX9+1,BO9-AX9-1)))))</f>
        <v/>
      </c>
      <c r="AE9" s="22" t="str">
        <f t="shared" ref="AE9:AE20" si="44">IF(IF(AY9=0,"",TRIM(MID($AJ9,BN9+1,AY9-BN9-1)))="","",IF(VALUE(TRIM(MID($AJ9,BN9+1,AY9-BN9-1)))&gt;0,"+"&amp;TRIM(MID($AJ9,BN9+1,AY9-BN9-1))&amp;"*",TRIM(MID($AJ9,BN9+1,AY9-BN9-1))&amp;"*"))</f>
        <v/>
      </c>
      <c r="AF9" s="24" t="str">
        <f t="shared" ref="AF9:AF20" si="45">IF(AY9=0,"",IF(BA9=0,TRIM(MID($AJ9,AY9+1,LEN($AJ9)-AY9)),IF(BP9&lt;&gt;0,TRIM(MID($AJ9,AY9+1,BP9-AY9-1)),TRIM(MID($AJ9,AY9+1,BP9-AY9-1)))))</f>
        <v/>
      </c>
      <c r="AG9" s="20" t="str">
        <f>IF(ACIServlet!E7 = "","",ACIServlet!E7)</f>
        <v/>
      </c>
      <c r="AH9" s="20">
        <f>ACIServlet!F7</f>
        <v>0</v>
      </c>
      <c r="AI9" s="19">
        <f>ACIServlet!G7</f>
        <v>0</v>
      </c>
      <c r="AJ9" s="21" t="str">
        <f>IF(ACIServlet!D7&lt;&gt;"",ACIServlet!D7,"")</f>
        <v/>
      </c>
      <c r="AK9" s="8" t="e">
        <f t="shared" ref="AK9:AK20" si="46">FIND("*",$AJ9,1)</f>
        <v>#VALUE!</v>
      </c>
      <c r="AL9" s="8">
        <f t="shared" ref="AL9:AL20" si="47">IF(ISERR(FIND("*",$AJ9,AK9+1)),0,FIND("*",$AJ9,AK9+1))</f>
        <v>0</v>
      </c>
      <c r="AM9" s="8">
        <f t="shared" ref="AM9:AM20" si="48">IF(AL9=0,0,IF(ISERR(FIND("*",$AJ9,AL9+1)),0,FIND("*",$AJ9,AL9+1)))</f>
        <v>0</v>
      </c>
      <c r="AN9" s="8">
        <f t="shared" ref="AN9:AN20" si="49">IF(AM9=0,0,IF(ISERR(FIND("*",$AJ9,AM9+1)),0,FIND("*",$AJ9,AM9+1)))</f>
        <v>0</v>
      </c>
      <c r="AO9" s="8">
        <f t="shared" ref="AO9:AO20" si="50">IF(AN9=0,0,IF(ISERR(FIND("*",$AJ9,AN9+1)),0,FIND("*",$AJ9,AN9+1)))</f>
        <v>0</v>
      </c>
      <c r="AP9" s="8">
        <f t="shared" ref="AP9:AP20" si="51">IF(AO9=0,0,IF(ISERR(FIND("*",$AJ9,AO9+1)),0,FIND("*",$AJ9,AO9+1)))</f>
        <v>0</v>
      </c>
      <c r="AQ9" s="8">
        <f t="shared" ref="AQ9:AQ20" si="52">IF(AP9=0,0,IF(ISERR(FIND("*",$AJ9,AP9+1)),0,FIND("*",$AJ9,AP9+1)))</f>
        <v>0</v>
      </c>
      <c r="AR9" s="8">
        <f t="shared" ref="AR9:AR20" si="53">IF(AQ9=0,0,IF(ISERR(FIND("*",$AJ9,AQ9+1)),0,FIND("*",$AJ9,AQ9+1)))</f>
        <v>0</v>
      </c>
      <c r="AS9" s="8">
        <f t="shared" ref="AS9:AS20" si="54">IF(AR9=0,0,IF(ISERR(FIND("*",$AJ9,AR9+1)),0,FIND("*",$AJ9,AR9+1)))</f>
        <v>0</v>
      </c>
      <c r="AT9" s="8">
        <f t="shared" ref="AT9:AT20" si="55">IF(AS9=0,0,IF(ISERR(FIND("*",$AJ9,AS9+1)),0,FIND("*",$AJ9,AS9+1)))</f>
        <v>0</v>
      </c>
      <c r="AU9" s="8">
        <f t="shared" ref="AU9:AU20" si="56">IF(AT9=0,0,IF(ISERR(FIND("*",$AJ9,AT9+1)),0,FIND("*",$AJ9,AT9+1)))</f>
        <v>0</v>
      </c>
      <c r="AV9" s="8">
        <f t="shared" ref="AV9:AV20" si="57">IF(AU9=0,0,IF(ISERR(FIND("*",$AJ9,AU9+1)),0,FIND("*",$AJ9,AU9+1)))</f>
        <v>0</v>
      </c>
      <c r="AW9" s="8">
        <f t="shared" ref="AW9:AW20" si="58">IF(AV9=0,0,IF(ISERR(FIND("*",$AJ9,AV9+1)),0,FIND("*",$AJ9,AV9+1)))</f>
        <v>0</v>
      </c>
      <c r="AX9" s="8">
        <f t="shared" ref="AX9:AX20" si="59">IF(AW9=0,0,IF(ISERR(FIND("*",$AJ9,AW9+1)),0,FIND("*",$AJ9,AW9+1)))</f>
        <v>0</v>
      </c>
      <c r="AY9" s="8">
        <f t="shared" ref="AY9:AY20" si="60">IF(AX9=0,0,IF(ISERR(FIND("*",$AJ9,AX9+1)),0,FIND("*",$AJ9,AX9+1)))</f>
        <v>0</v>
      </c>
      <c r="AZ9" s="8">
        <v>1</v>
      </c>
      <c r="BA9" s="8">
        <f t="shared" ref="BA9:BA20" si="61">IF(ISERR(FIND("+",$AJ9,AK9+1)),0,FIND("+",$AJ9,AK9+1))</f>
        <v>0</v>
      </c>
      <c r="BB9" s="8">
        <f t="shared" ref="BB9:BB20" si="62">IF(ISERR(FIND("+",$AJ9,AL9+1)),0,FIND("+",$AJ9,AL9+1))</f>
        <v>0</v>
      </c>
      <c r="BC9" s="8">
        <f t="shared" ref="BC9:BC20" si="63">IF(ISERR(FIND("+",$AJ9,AM9+1)),0,FIND("+",$AJ9,AM9+1))</f>
        <v>0</v>
      </c>
      <c r="BD9" s="8">
        <f t="shared" ref="BD9:BD20" si="64">IF(ISERR(FIND("+",$AJ9,AN9+1)),0,FIND("+",$AJ9,AN9+1))</f>
        <v>0</v>
      </c>
      <c r="BE9" s="8">
        <f t="shared" ref="BE9:BE20" si="65">IF(ISERR(FIND("+",$AJ9,AO9+1)),0,FIND("+",$AJ9,AO9+1))</f>
        <v>0</v>
      </c>
      <c r="BF9" s="8">
        <f t="shared" ref="BF9:BF20" si="66">IF(ISERR(FIND("+",$AJ9,AP9+1)),0,FIND("+",$AJ9,AP9+1))</f>
        <v>0</v>
      </c>
      <c r="BG9" s="8">
        <f t="shared" ref="BG9:BG20" si="67">IF(ISERR(FIND("+",$AJ9,AQ9+1)),0,FIND("+",$AJ9,AQ9+1))</f>
        <v>0</v>
      </c>
      <c r="BH9" s="8">
        <f t="shared" ref="BH9:BH20" si="68">IF(ISERR(FIND("+",$AJ9,AR9+1)),0,FIND("+",$AJ9,AR9+1))</f>
        <v>0</v>
      </c>
      <c r="BI9" s="8">
        <f t="shared" ref="BI9:BI20" si="69">IF(ISERR(FIND("+",$AJ9,AS9+1)),0,FIND("+",$AJ9,AS9+1))</f>
        <v>0</v>
      </c>
      <c r="BJ9" s="8">
        <f t="shared" ref="BJ9:BJ20" si="70">IF(ISERR(FIND("+",$AJ9,AT9+1)),0,FIND("+",$AJ9,AT9+1))</f>
        <v>0</v>
      </c>
      <c r="BK9" s="8">
        <f t="shared" ref="BK9:BK20" si="71">IF(ISERR(FIND("+",$AJ9,AU9+1)),0,FIND("+",$AJ9,AU9+1))</f>
        <v>0</v>
      </c>
      <c r="BL9" s="8">
        <f t="shared" ref="BL9:BL20" si="72">IF(ISERR(FIND("+",$AJ9,AV9+1)),0,FIND("+",$AJ9,AV9+1))</f>
        <v>0</v>
      </c>
      <c r="BM9" s="8">
        <f t="shared" ref="BM9:BM20" si="73">IF(ISERR(FIND("+",$AJ9,AW9+1)),0,FIND("+",$AJ9,AW9+1))</f>
        <v>0</v>
      </c>
      <c r="BN9" s="8">
        <f t="shared" ref="BN9:BN20" si="74">IF(ISERR(FIND("+",$AJ9,AX9+1)),0,FIND("+",$AJ9,AX9+1))</f>
        <v>0</v>
      </c>
      <c r="BO9" s="8">
        <v>1</v>
      </c>
    </row>
    <row r="10" spans="1:67" ht="50.1" customHeight="1" x14ac:dyDescent="0.2">
      <c r="A10" s="21">
        <f>ACIServlet!A8</f>
        <v>0</v>
      </c>
      <c r="B10" s="20">
        <f>ACIServlet!C8</f>
        <v>0</v>
      </c>
      <c r="C10" s="22" t="e">
        <f t="shared" si="16"/>
        <v>#VALUE!</v>
      </c>
      <c r="D10" s="24" t="e">
        <f t="shared" si="17"/>
        <v>#VALUE!</v>
      </c>
      <c r="E10" s="23" t="str">
        <f t="shared" si="18"/>
        <v/>
      </c>
      <c r="F10" s="25" t="str">
        <f t="shared" si="19"/>
        <v/>
      </c>
      <c r="G10" s="22" t="str">
        <f t="shared" si="20"/>
        <v/>
      </c>
      <c r="H10" s="24" t="str">
        <f t="shared" si="21"/>
        <v/>
      </c>
      <c r="I10" s="22" t="str">
        <f t="shared" si="22"/>
        <v/>
      </c>
      <c r="J10" s="24" t="str">
        <f t="shared" si="23"/>
        <v/>
      </c>
      <c r="K10" s="22" t="str">
        <f t="shared" si="24"/>
        <v/>
      </c>
      <c r="L10" s="24" t="str">
        <f t="shared" si="25"/>
        <v/>
      </c>
      <c r="M10" s="22" t="str">
        <f t="shared" si="26"/>
        <v/>
      </c>
      <c r="N10" s="24" t="str">
        <f t="shared" si="27"/>
        <v/>
      </c>
      <c r="O10" s="22" t="str">
        <f t="shared" si="28"/>
        <v/>
      </c>
      <c r="P10" s="24" t="str">
        <f t="shared" si="29"/>
        <v/>
      </c>
      <c r="Q10" s="22" t="str">
        <f t="shared" si="30"/>
        <v/>
      </c>
      <c r="R10" s="24" t="str">
        <f t="shared" si="31"/>
        <v/>
      </c>
      <c r="S10" s="22" t="str">
        <f t="shared" si="32"/>
        <v/>
      </c>
      <c r="T10" s="24" t="str">
        <f t="shared" si="33"/>
        <v/>
      </c>
      <c r="U10" s="22" t="str">
        <f t="shared" si="34"/>
        <v/>
      </c>
      <c r="V10" s="24" t="str">
        <f t="shared" si="35"/>
        <v/>
      </c>
      <c r="W10" s="22" t="str">
        <f t="shared" si="36"/>
        <v/>
      </c>
      <c r="X10" s="24" t="str">
        <f t="shared" si="37"/>
        <v/>
      </c>
      <c r="Y10" s="22" t="str">
        <f t="shared" si="38"/>
        <v/>
      </c>
      <c r="Z10" s="24" t="str">
        <f t="shared" si="39"/>
        <v/>
      </c>
      <c r="AA10" s="22" t="str">
        <f t="shared" si="40"/>
        <v/>
      </c>
      <c r="AB10" s="24" t="str">
        <f t="shared" si="41"/>
        <v/>
      </c>
      <c r="AC10" s="22" t="str">
        <f t="shared" si="42"/>
        <v/>
      </c>
      <c r="AD10" s="24" t="str">
        <f t="shared" si="43"/>
        <v/>
      </c>
      <c r="AE10" s="22" t="str">
        <f t="shared" si="44"/>
        <v/>
      </c>
      <c r="AF10" s="24" t="str">
        <f t="shared" si="45"/>
        <v/>
      </c>
      <c r="AG10" s="20" t="str">
        <f>IF(ACIServlet!E8 = "","",ACIServlet!E8)</f>
        <v/>
      </c>
      <c r="AH10" s="20">
        <f>ACIServlet!F8</f>
        <v>0</v>
      </c>
      <c r="AI10" s="19">
        <f>ACIServlet!G8</f>
        <v>0</v>
      </c>
      <c r="AJ10" s="21" t="str">
        <f>IF(ACIServlet!D8&lt;&gt;"",ACIServlet!D8,"")</f>
        <v/>
      </c>
      <c r="AK10" s="8" t="e">
        <f t="shared" si="46"/>
        <v>#VALUE!</v>
      </c>
      <c r="AL10" s="8">
        <f t="shared" si="47"/>
        <v>0</v>
      </c>
      <c r="AM10" s="8">
        <f t="shared" si="48"/>
        <v>0</v>
      </c>
      <c r="AN10" s="8">
        <f t="shared" si="49"/>
        <v>0</v>
      </c>
      <c r="AO10" s="8">
        <f t="shared" si="50"/>
        <v>0</v>
      </c>
      <c r="AP10" s="8">
        <f t="shared" si="51"/>
        <v>0</v>
      </c>
      <c r="AQ10" s="8">
        <f t="shared" si="52"/>
        <v>0</v>
      </c>
      <c r="AR10" s="8">
        <f t="shared" si="53"/>
        <v>0</v>
      </c>
      <c r="AS10" s="8">
        <f t="shared" si="54"/>
        <v>0</v>
      </c>
      <c r="AT10" s="8">
        <f t="shared" si="55"/>
        <v>0</v>
      </c>
      <c r="AU10" s="8">
        <f t="shared" si="56"/>
        <v>0</v>
      </c>
      <c r="AV10" s="8">
        <f t="shared" si="57"/>
        <v>0</v>
      </c>
      <c r="AW10" s="8">
        <f t="shared" si="58"/>
        <v>0</v>
      </c>
      <c r="AX10" s="8">
        <f t="shared" si="59"/>
        <v>0</v>
      </c>
      <c r="AY10" s="8">
        <f t="shared" si="60"/>
        <v>0</v>
      </c>
      <c r="AZ10" s="8">
        <v>2</v>
      </c>
      <c r="BA10" s="8">
        <f t="shared" si="61"/>
        <v>0</v>
      </c>
      <c r="BB10" s="8">
        <f t="shared" si="62"/>
        <v>0</v>
      </c>
      <c r="BC10" s="8">
        <f t="shared" si="63"/>
        <v>0</v>
      </c>
      <c r="BD10" s="8">
        <f t="shared" si="64"/>
        <v>0</v>
      </c>
      <c r="BE10" s="8">
        <f t="shared" si="65"/>
        <v>0</v>
      </c>
      <c r="BF10" s="8">
        <f t="shared" si="66"/>
        <v>0</v>
      </c>
      <c r="BG10" s="8">
        <f t="shared" si="67"/>
        <v>0</v>
      </c>
      <c r="BH10" s="8">
        <f t="shared" si="68"/>
        <v>0</v>
      </c>
      <c r="BI10" s="8">
        <f t="shared" si="69"/>
        <v>0</v>
      </c>
      <c r="BJ10" s="8">
        <f t="shared" si="70"/>
        <v>0</v>
      </c>
      <c r="BK10" s="8">
        <f t="shared" si="71"/>
        <v>0</v>
      </c>
      <c r="BL10" s="8">
        <f t="shared" si="72"/>
        <v>0</v>
      </c>
      <c r="BM10" s="8">
        <f t="shared" si="73"/>
        <v>0</v>
      </c>
      <c r="BN10" s="8">
        <f t="shared" si="74"/>
        <v>0</v>
      </c>
      <c r="BO10" s="8">
        <v>2</v>
      </c>
    </row>
    <row r="11" spans="1:67" ht="50.1" customHeight="1" x14ac:dyDescent="0.2">
      <c r="A11" s="21">
        <f>ACIServlet!A9</f>
        <v>0</v>
      </c>
      <c r="B11" s="20">
        <f>ACIServlet!C9</f>
        <v>0</v>
      </c>
      <c r="C11" s="22" t="e">
        <f t="shared" si="16"/>
        <v>#VALUE!</v>
      </c>
      <c r="D11" s="24" t="e">
        <f t="shared" si="17"/>
        <v>#VALUE!</v>
      </c>
      <c r="E11" s="23" t="str">
        <f t="shared" si="18"/>
        <v/>
      </c>
      <c r="F11" s="25" t="str">
        <f t="shared" si="19"/>
        <v/>
      </c>
      <c r="G11" s="22" t="str">
        <f t="shared" si="20"/>
        <v/>
      </c>
      <c r="H11" s="24" t="str">
        <f t="shared" si="21"/>
        <v/>
      </c>
      <c r="I11" s="22" t="str">
        <f t="shared" si="22"/>
        <v/>
      </c>
      <c r="J11" s="24" t="str">
        <f t="shared" si="23"/>
        <v/>
      </c>
      <c r="K11" s="22" t="str">
        <f t="shared" si="24"/>
        <v/>
      </c>
      <c r="L11" s="24" t="str">
        <f t="shared" si="25"/>
        <v/>
      </c>
      <c r="M11" s="22" t="str">
        <f t="shared" si="26"/>
        <v/>
      </c>
      <c r="N11" s="24" t="str">
        <f t="shared" si="27"/>
        <v/>
      </c>
      <c r="O11" s="22" t="str">
        <f t="shared" si="28"/>
        <v/>
      </c>
      <c r="P11" s="24" t="str">
        <f t="shared" si="29"/>
        <v/>
      </c>
      <c r="Q11" s="22" t="str">
        <f t="shared" si="30"/>
        <v/>
      </c>
      <c r="R11" s="24" t="str">
        <f t="shared" si="31"/>
        <v/>
      </c>
      <c r="S11" s="22" t="str">
        <f t="shared" si="32"/>
        <v/>
      </c>
      <c r="T11" s="24" t="str">
        <f t="shared" si="33"/>
        <v/>
      </c>
      <c r="U11" s="22" t="str">
        <f t="shared" si="34"/>
        <v/>
      </c>
      <c r="V11" s="24" t="str">
        <f t="shared" si="35"/>
        <v/>
      </c>
      <c r="W11" s="22" t="str">
        <f t="shared" si="36"/>
        <v/>
      </c>
      <c r="X11" s="24" t="str">
        <f t="shared" si="37"/>
        <v/>
      </c>
      <c r="Y11" s="22" t="str">
        <f t="shared" si="38"/>
        <v/>
      </c>
      <c r="Z11" s="24" t="str">
        <f t="shared" si="39"/>
        <v/>
      </c>
      <c r="AA11" s="22" t="str">
        <f t="shared" si="40"/>
        <v/>
      </c>
      <c r="AB11" s="24" t="str">
        <f t="shared" si="41"/>
        <v/>
      </c>
      <c r="AC11" s="22" t="str">
        <f t="shared" si="42"/>
        <v/>
      </c>
      <c r="AD11" s="24" t="str">
        <f t="shared" si="43"/>
        <v/>
      </c>
      <c r="AE11" s="22" t="str">
        <f t="shared" si="44"/>
        <v/>
      </c>
      <c r="AF11" s="24" t="str">
        <f t="shared" si="45"/>
        <v/>
      </c>
      <c r="AG11" s="20" t="str">
        <f>IF(ACIServlet!E9 = "","",ACIServlet!E9)</f>
        <v/>
      </c>
      <c r="AH11" s="20">
        <f>ACIServlet!F9</f>
        <v>0</v>
      </c>
      <c r="AI11" s="19">
        <f>ACIServlet!G9</f>
        <v>0</v>
      </c>
      <c r="AJ11" s="21" t="str">
        <f>IF(ACIServlet!D9&lt;&gt;"",ACIServlet!D9,"")</f>
        <v/>
      </c>
      <c r="AK11" s="8" t="e">
        <f t="shared" si="46"/>
        <v>#VALUE!</v>
      </c>
      <c r="AL11" s="8">
        <f t="shared" si="47"/>
        <v>0</v>
      </c>
      <c r="AM11" s="8">
        <f t="shared" si="48"/>
        <v>0</v>
      </c>
      <c r="AN11" s="8">
        <f t="shared" si="49"/>
        <v>0</v>
      </c>
      <c r="AO11" s="8">
        <f t="shared" si="50"/>
        <v>0</v>
      </c>
      <c r="AP11" s="8">
        <f t="shared" si="51"/>
        <v>0</v>
      </c>
      <c r="AQ11" s="8">
        <f t="shared" si="52"/>
        <v>0</v>
      </c>
      <c r="AR11" s="8">
        <f t="shared" si="53"/>
        <v>0</v>
      </c>
      <c r="AS11" s="8">
        <f t="shared" si="54"/>
        <v>0</v>
      </c>
      <c r="AT11" s="8">
        <f t="shared" si="55"/>
        <v>0</v>
      </c>
      <c r="AU11" s="8">
        <f t="shared" si="56"/>
        <v>0</v>
      </c>
      <c r="AV11" s="8">
        <f t="shared" si="57"/>
        <v>0</v>
      </c>
      <c r="AW11" s="8">
        <f t="shared" si="58"/>
        <v>0</v>
      </c>
      <c r="AX11" s="8">
        <f t="shared" si="59"/>
        <v>0</v>
      </c>
      <c r="AY11" s="8">
        <f t="shared" si="60"/>
        <v>0</v>
      </c>
      <c r="AZ11" s="8">
        <v>3</v>
      </c>
      <c r="BA11" s="8">
        <f t="shared" si="61"/>
        <v>0</v>
      </c>
      <c r="BB11" s="8">
        <f t="shared" si="62"/>
        <v>0</v>
      </c>
      <c r="BC11" s="8">
        <f t="shared" si="63"/>
        <v>0</v>
      </c>
      <c r="BD11" s="8">
        <f t="shared" si="64"/>
        <v>0</v>
      </c>
      <c r="BE11" s="8">
        <f t="shared" si="65"/>
        <v>0</v>
      </c>
      <c r="BF11" s="8">
        <f t="shared" si="66"/>
        <v>0</v>
      </c>
      <c r="BG11" s="8">
        <f t="shared" si="67"/>
        <v>0</v>
      </c>
      <c r="BH11" s="8">
        <f t="shared" si="68"/>
        <v>0</v>
      </c>
      <c r="BI11" s="8">
        <f t="shared" si="69"/>
        <v>0</v>
      </c>
      <c r="BJ11" s="8">
        <f t="shared" si="70"/>
        <v>0</v>
      </c>
      <c r="BK11" s="8">
        <f t="shared" si="71"/>
        <v>0</v>
      </c>
      <c r="BL11" s="8">
        <f t="shared" si="72"/>
        <v>0</v>
      </c>
      <c r="BM11" s="8">
        <f t="shared" si="73"/>
        <v>0</v>
      </c>
      <c r="BN11" s="8">
        <f t="shared" si="74"/>
        <v>0</v>
      </c>
      <c r="BO11" s="8">
        <v>3</v>
      </c>
    </row>
    <row r="12" spans="1:67" ht="50.1" customHeight="1" x14ac:dyDescent="0.2">
      <c r="A12" s="21">
        <f>ACIServlet!A10</f>
        <v>0</v>
      </c>
      <c r="B12" s="20">
        <f>ACIServlet!C10</f>
        <v>0</v>
      </c>
      <c r="C12" s="22" t="e">
        <f t="shared" si="16"/>
        <v>#VALUE!</v>
      </c>
      <c r="D12" s="24" t="e">
        <f t="shared" si="17"/>
        <v>#VALUE!</v>
      </c>
      <c r="E12" s="23" t="str">
        <f t="shared" si="18"/>
        <v/>
      </c>
      <c r="F12" s="25" t="str">
        <f t="shared" si="19"/>
        <v/>
      </c>
      <c r="G12" s="22" t="str">
        <f t="shared" si="20"/>
        <v/>
      </c>
      <c r="H12" s="24" t="str">
        <f t="shared" si="21"/>
        <v/>
      </c>
      <c r="I12" s="22" t="str">
        <f t="shared" si="22"/>
        <v/>
      </c>
      <c r="J12" s="24" t="str">
        <f t="shared" si="23"/>
        <v/>
      </c>
      <c r="K12" s="22" t="str">
        <f t="shared" si="24"/>
        <v/>
      </c>
      <c r="L12" s="24" t="str">
        <f t="shared" si="25"/>
        <v/>
      </c>
      <c r="M12" s="22" t="str">
        <f t="shared" si="26"/>
        <v/>
      </c>
      <c r="N12" s="24" t="str">
        <f t="shared" si="27"/>
        <v/>
      </c>
      <c r="O12" s="22" t="str">
        <f t="shared" si="28"/>
        <v/>
      </c>
      <c r="P12" s="24" t="str">
        <f t="shared" si="29"/>
        <v/>
      </c>
      <c r="Q12" s="22" t="str">
        <f t="shared" si="30"/>
        <v/>
      </c>
      <c r="R12" s="24" t="str">
        <f t="shared" si="31"/>
        <v/>
      </c>
      <c r="S12" s="22" t="str">
        <f t="shared" si="32"/>
        <v/>
      </c>
      <c r="T12" s="24" t="str">
        <f t="shared" si="33"/>
        <v/>
      </c>
      <c r="U12" s="22" t="str">
        <f t="shared" si="34"/>
        <v/>
      </c>
      <c r="V12" s="24" t="str">
        <f t="shared" si="35"/>
        <v/>
      </c>
      <c r="W12" s="22" t="str">
        <f t="shared" si="36"/>
        <v/>
      </c>
      <c r="X12" s="24" t="str">
        <f t="shared" si="37"/>
        <v/>
      </c>
      <c r="Y12" s="22" t="str">
        <f t="shared" si="38"/>
        <v/>
      </c>
      <c r="Z12" s="24" t="str">
        <f t="shared" si="39"/>
        <v/>
      </c>
      <c r="AA12" s="22" t="str">
        <f t="shared" si="40"/>
        <v/>
      </c>
      <c r="AB12" s="24" t="str">
        <f t="shared" si="41"/>
        <v/>
      </c>
      <c r="AC12" s="22" t="str">
        <f t="shared" si="42"/>
        <v/>
      </c>
      <c r="AD12" s="24" t="str">
        <f t="shared" si="43"/>
        <v/>
      </c>
      <c r="AE12" s="22" t="str">
        <f t="shared" si="44"/>
        <v/>
      </c>
      <c r="AF12" s="24" t="str">
        <f t="shared" si="45"/>
        <v/>
      </c>
      <c r="AG12" s="20" t="str">
        <f>IF(ACIServlet!E10 = "","",ACIServlet!E10)</f>
        <v/>
      </c>
      <c r="AH12" s="20">
        <f>ACIServlet!F10</f>
        <v>0</v>
      </c>
      <c r="AI12" s="19">
        <f>ACIServlet!G10</f>
        <v>0</v>
      </c>
      <c r="AJ12" s="21" t="str">
        <f>IF(ACIServlet!D10&lt;&gt;"",ACIServlet!D10,"")</f>
        <v/>
      </c>
      <c r="AK12" s="8" t="e">
        <f t="shared" si="46"/>
        <v>#VALUE!</v>
      </c>
      <c r="AL12" s="8">
        <f t="shared" si="47"/>
        <v>0</v>
      </c>
      <c r="AM12" s="8">
        <f t="shared" si="48"/>
        <v>0</v>
      </c>
      <c r="AN12" s="8">
        <f t="shared" si="49"/>
        <v>0</v>
      </c>
      <c r="AO12" s="8">
        <f t="shared" si="50"/>
        <v>0</v>
      </c>
      <c r="AP12" s="8">
        <f t="shared" si="51"/>
        <v>0</v>
      </c>
      <c r="AQ12" s="8">
        <f t="shared" si="52"/>
        <v>0</v>
      </c>
      <c r="AR12" s="8">
        <f t="shared" si="53"/>
        <v>0</v>
      </c>
      <c r="AS12" s="8">
        <f t="shared" si="54"/>
        <v>0</v>
      </c>
      <c r="AT12" s="8">
        <f t="shared" si="55"/>
        <v>0</v>
      </c>
      <c r="AU12" s="8">
        <f t="shared" si="56"/>
        <v>0</v>
      </c>
      <c r="AV12" s="8">
        <f t="shared" si="57"/>
        <v>0</v>
      </c>
      <c r="AW12" s="8">
        <f t="shared" si="58"/>
        <v>0</v>
      </c>
      <c r="AX12" s="8">
        <f t="shared" si="59"/>
        <v>0</v>
      </c>
      <c r="AY12" s="8">
        <f t="shared" si="60"/>
        <v>0</v>
      </c>
      <c r="AZ12" s="8">
        <v>4</v>
      </c>
      <c r="BA12" s="8">
        <f t="shared" si="61"/>
        <v>0</v>
      </c>
      <c r="BB12" s="8">
        <f t="shared" si="62"/>
        <v>0</v>
      </c>
      <c r="BC12" s="8">
        <f t="shared" si="63"/>
        <v>0</v>
      </c>
      <c r="BD12" s="8">
        <f t="shared" si="64"/>
        <v>0</v>
      </c>
      <c r="BE12" s="8">
        <f t="shared" si="65"/>
        <v>0</v>
      </c>
      <c r="BF12" s="8">
        <f t="shared" si="66"/>
        <v>0</v>
      </c>
      <c r="BG12" s="8">
        <f t="shared" si="67"/>
        <v>0</v>
      </c>
      <c r="BH12" s="8">
        <f t="shared" si="68"/>
        <v>0</v>
      </c>
      <c r="BI12" s="8">
        <f t="shared" si="69"/>
        <v>0</v>
      </c>
      <c r="BJ12" s="8">
        <f t="shared" si="70"/>
        <v>0</v>
      </c>
      <c r="BK12" s="8">
        <f t="shared" si="71"/>
        <v>0</v>
      </c>
      <c r="BL12" s="8">
        <f t="shared" si="72"/>
        <v>0</v>
      </c>
      <c r="BM12" s="8">
        <f t="shared" si="73"/>
        <v>0</v>
      </c>
      <c r="BN12" s="8">
        <f t="shared" si="74"/>
        <v>0</v>
      </c>
      <c r="BO12" s="8">
        <v>4</v>
      </c>
    </row>
    <row r="13" spans="1:67" ht="50.1" customHeight="1" x14ac:dyDescent="0.2">
      <c r="A13" s="21">
        <f>ACIServlet!A11</f>
        <v>0</v>
      </c>
      <c r="B13" s="20">
        <f>ACIServlet!C11</f>
        <v>0</v>
      </c>
      <c r="C13" s="22" t="e">
        <f t="shared" si="16"/>
        <v>#VALUE!</v>
      </c>
      <c r="D13" s="24" t="e">
        <f t="shared" si="17"/>
        <v>#VALUE!</v>
      </c>
      <c r="E13" s="23" t="str">
        <f t="shared" si="18"/>
        <v/>
      </c>
      <c r="F13" s="25" t="str">
        <f t="shared" si="19"/>
        <v/>
      </c>
      <c r="G13" s="22" t="str">
        <f t="shared" si="20"/>
        <v/>
      </c>
      <c r="H13" s="24" t="str">
        <f t="shared" si="21"/>
        <v/>
      </c>
      <c r="I13" s="22" t="str">
        <f t="shared" si="22"/>
        <v/>
      </c>
      <c r="J13" s="24" t="str">
        <f t="shared" si="23"/>
        <v/>
      </c>
      <c r="K13" s="22" t="str">
        <f t="shared" si="24"/>
        <v/>
      </c>
      <c r="L13" s="24" t="str">
        <f t="shared" si="25"/>
        <v/>
      </c>
      <c r="M13" s="22" t="str">
        <f t="shared" si="26"/>
        <v/>
      </c>
      <c r="N13" s="24" t="str">
        <f t="shared" si="27"/>
        <v/>
      </c>
      <c r="O13" s="22" t="str">
        <f t="shared" si="28"/>
        <v/>
      </c>
      <c r="P13" s="24" t="str">
        <f t="shared" si="29"/>
        <v/>
      </c>
      <c r="Q13" s="22" t="str">
        <f t="shared" si="30"/>
        <v/>
      </c>
      <c r="R13" s="24" t="str">
        <f t="shared" si="31"/>
        <v/>
      </c>
      <c r="S13" s="22" t="str">
        <f t="shared" si="32"/>
        <v/>
      </c>
      <c r="T13" s="24" t="str">
        <f t="shared" si="33"/>
        <v/>
      </c>
      <c r="U13" s="22" t="str">
        <f t="shared" si="34"/>
        <v/>
      </c>
      <c r="V13" s="24" t="str">
        <f t="shared" si="35"/>
        <v/>
      </c>
      <c r="W13" s="22" t="str">
        <f t="shared" si="36"/>
        <v/>
      </c>
      <c r="X13" s="24" t="str">
        <f t="shared" si="37"/>
        <v/>
      </c>
      <c r="Y13" s="22" t="str">
        <f t="shared" si="38"/>
        <v/>
      </c>
      <c r="Z13" s="24" t="str">
        <f t="shared" si="39"/>
        <v/>
      </c>
      <c r="AA13" s="22" t="str">
        <f t="shared" si="40"/>
        <v/>
      </c>
      <c r="AB13" s="24" t="str">
        <f t="shared" si="41"/>
        <v/>
      </c>
      <c r="AC13" s="22" t="str">
        <f t="shared" si="42"/>
        <v/>
      </c>
      <c r="AD13" s="24" t="str">
        <f t="shared" si="43"/>
        <v/>
      </c>
      <c r="AE13" s="22" t="str">
        <f t="shared" si="44"/>
        <v/>
      </c>
      <c r="AF13" s="24" t="str">
        <f t="shared" si="45"/>
        <v/>
      </c>
      <c r="AG13" s="20" t="str">
        <f>IF(ACIServlet!E11 = "","",ACIServlet!E11)</f>
        <v/>
      </c>
      <c r="AH13" s="20">
        <f>ACIServlet!F11</f>
        <v>0</v>
      </c>
      <c r="AI13" s="19">
        <f>ACIServlet!G11</f>
        <v>0</v>
      </c>
      <c r="AJ13" s="21" t="str">
        <f>IF(ACIServlet!D11&lt;&gt;"",ACIServlet!D11,"")</f>
        <v/>
      </c>
      <c r="AK13" s="8" t="e">
        <f t="shared" si="46"/>
        <v>#VALUE!</v>
      </c>
      <c r="AL13" s="8">
        <f t="shared" si="47"/>
        <v>0</v>
      </c>
      <c r="AM13" s="8">
        <f t="shared" si="48"/>
        <v>0</v>
      </c>
      <c r="AN13" s="8">
        <f t="shared" si="49"/>
        <v>0</v>
      </c>
      <c r="AO13" s="8">
        <f t="shared" si="50"/>
        <v>0</v>
      </c>
      <c r="AP13" s="8">
        <f t="shared" si="51"/>
        <v>0</v>
      </c>
      <c r="AQ13" s="8">
        <f t="shared" si="52"/>
        <v>0</v>
      </c>
      <c r="AR13" s="8">
        <f t="shared" si="53"/>
        <v>0</v>
      </c>
      <c r="AS13" s="8">
        <f t="shared" si="54"/>
        <v>0</v>
      </c>
      <c r="AT13" s="8">
        <f t="shared" si="55"/>
        <v>0</v>
      </c>
      <c r="AU13" s="8">
        <f t="shared" si="56"/>
        <v>0</v>
      </c>
      <c r="AV13" s="8">
        <f t="shared" si="57"/>
        <v>0</v>
      </c>
      <c r="AW13" s="8">
        <f t="shared" si="58"/>
        <v>0</v>
      </c>
      <c r="AX13" s="8">
        <f t="shared" si="59"/>
        <v>0</v>
      </c>
      <c r="AY13" s="8">
        <f t="shared" si="60"/>
        <v>0</v>
      </c>
      <c r="AZ13" s="8">
        <v>5</v>
      </c>
      <c r="BA13" s="8">
        <f t="shared" si="61"/>
        <v>0</v>
      </c>
      <c r="BB13" s="8">
        <f t="shared" si="62"/>
        <v>0</v>
      </c>
      <c r="BC13" s="8">
        <f t="shared" si="63"/>
        <v>0</v>
      </c>
      <c r="BD13" s="8">
        <f t="shared" si="64"/>
        <v>0</v>
      </c>
      <c r="BE13" s="8">
        <f t="shared" si="65"/>
        <v>0</v>
      </c>
      <c r="BF13" s="8">
        <f t="shared" si="66"/>
        <v>0</v>
      </c>
      <c r="BG13" s="8">
        <f t="shared" si="67"/>
        <v>0</v>
      </c>
      <c r="BH13" s="8">
        <f t="shared" si="68"/>
        <v>0</v>
      </c>
      <c r="BI13" s="8">
        <f t="shared" si="69"/>
        <v>0</v>
      </c>
      <c r="BJ13" s="8">
        <f t="shared" si="70"/>
        <v>0</v>
      </c>
      <c r="BK13" s="8">
        <f t="shared" si="71"/>
        <v>0</v>
      </c>
      <c r="BL13" s="8">
        <f t="shared" si="72"/>
        <v>0</v>
      </c>
      <c r="BM13" s="8">
        <f t="shared" si="73"/>
        <v>0</v>
      </c>
      <c r="BN13" s="8">
        <f t="shared" si="74"/>
        <v>0</v>
      </c>
      <c r="BO13" s="8">
        <v>5</v>
      </c>
    </row>
    <row r="14" spans="1:67" ht="50.1" customHeight="1" x14ac:dyDescent="0.2">
      <c r="A14" s="21">
        <f>ACIServlet!A12</f>
        <v>0</v>
      </c>
      <c r="B14" s="20">
        <f>ACIServlet!C12</f>
        <v>0</v>
      </c>
      <c r="C14" s="22" t="e">
        <f t="shared" si="16"/>
        <v>#VALUE!</v>
      </c>
      <c r="D14" s="24" t="e">
        <f t="shared" si="17"/>
        <v>#VALUE!</v>
      </c>
      <c r="E14" s="23" t="str">
        <f t="shared" si="18"/>
        <v/>
      </c>
      <c r="F14" s="25" t="str">
        <f t="shared" si="19"/>
        <v/>
      </c>
      <c r="G14" s="22" t="str">
        <f t="shared" si="20"/>
        <v/>
      </c>
      <c r="H14" s="24" t="str">
        <f t="shared" si="21"/>
        <v/>
      </c>
      <c r="I14" s="22" t="str">
        <f t="shared" si="22"/>
        <v/>
      </c>
      <c r="J14" s="24" t="str">
        <f t="shared" si="23"/>
        <v/>
      </c>
      <c r="K14" s="22" t="str">
        <f t="shared" si="24"/>
        <v/>
      </c>
      <c r="L14" s="24" t="str">
        <f t="shared" si="25"/>
        <v/>
      </c>
      <c r="M14" s="22" t="str">
        <f t="shared" si="26"/>
        <v/>
      </c>
      <c r="N14" s="24" t="str">
        <f t="shared" si="27"/>
        <v/>
      </c>
      <c r="O14" s="22" t="str">
        <f t="shared" si="28"/>
        <v/>
      </c>
      <c r="P14" s="24" t="str">
        <f t="shared" si="29"/>
        <v/>
      </c>
      <c r="Q14" s="22" t="str">
        <f t="shared" si="30"/>
        <v/>
      </c>
      <c r="R14" s="24" t="str">
        <f t="shared" si="31"/>
        <v/>
      </c>
      <c r="S14" s="22" t="str">
        <f t="shared" si="32"/>
        <v/>
      </c>
      <c r="T14" s="24" t="str">
        <f t="shared" si="33"/>
        <v/>
      </c>
      <c r="U14" s="22" t="str">
        <f t="shared" si="34"/>
        <v/>
      </c>
      <c r="V14" s="24" t="str">
        <f t="shared" si="35"/>
        <v/>
      </c>
      <c r="W14" s="22" t="str">
        <f t="shared" si="36"/>
        <v/>
      </c>
      <c r="X14" s="24" t="str">
        <f t="shared" si="37"/>
        <v/>
      </c>
      <c r="Y14" s="22" t="str">
        <f t="shared" si="38"/>
        <v/>
      </c>
      <c r="Z14" s="24" t="str">
        <f t="shared" si="39"/>
        <v/>
      </c>
      <c r="AA14" s="22" t="str">
        <f t="shared" si="40"/>
        <v/>
      </c>
      <c r="AB14" s="24" t="str">
        <f t="shared" si="41"/>
        <v/>
      </c>
      <c r="AC14" s="22" t="str">
        <f t="shared" si="42"/>
        <v/>
      </c>
      <c r="AD14" s="24" t="str">
        <f t="shared" si="43"/>
        <v/>
      </c>
      <c r="AE14" s="22" t="str">
        <f t="shared" si="44"/>
        <v/>
      </c>
      <c r="AF14" s="24" t="str">
        <f t="shared" si="45"/>
        <v/>
      </c>
      <c r="AG14" s="20" t="str">
        <f>IF(ACIServlet!E12 = "","",ACIServlet!E12)</f>
        <v/>
      </c>
      <c r="AH14" s="20">
        <f>ACIServlet!F12</f>
        <v>0</v>
      </c>
      <c r="AI14" s="19">
        <f>ACIServlet!G12</f>
        <v>0</v>
      </c>
      <c r="AJ14" s="21" t="str">
        <f>IF(ACIServlet!D12&lt;&gt;"",ACIServlet!D12,"")</f>
        <v/>
      </c>
      <c r="AK14" s="8" t="e">
        <f t="shared" si="46"/>
        <v>#VALUE!</v>
      </c>
      <c r="AL14" s="8">
        <f t="shared" si="47"/>
        <v>0</v>
      </c>
      <c r="AM14" s="8">
        <f t="shared" si="48"/>
        <v>0</v>
      </c>
      <c r="AN14" s="8">
        <f t="shared" si="49"/>
        <v>0</v>
      </c>
      <c r="AO14" s="8">
        <f t="shared" si="50"/>
        <v>0</v>
      </c>
      <c r="AP14" s="8">
        <f t="shared" si="51"/>
        <v>0</v>
      </c>
      <c r="AQ14" s="8">
        <f t="shared" si="52"/>
        <v>0</v>
      </c>
      <c r="AR14" s="8">
        <f t="shared" si="53"/>
        <v>0</v>
      </c>
      <c r="AS14" s="8">
        <f t="shared" si="54"/>
        <v>0</v>
      </c>
      <c r="AT14" s="8">
        <f t="shared" si="55"/>
        <v>0</v>
      </c>
      <c r="AU14" s="8">
        <f t="shared" si="56"/>
        <v>0</v>
      </c>
      <c r="AV14" s="8">
        <f t="shared" si="57"/>
        <v>0</v>
      </c>
      <c r="AW14" s="8">
        <f t="shared" si="58"/>
        <v>0</v>
      </c>
      <c r="AX14" s="8">
        <f t="shared" si="59"/>
        <v>0</v>
      </c>
      <c r="AY14" s="8">
        <f t="shared" si="60"/>
        <v>0</v>
      </c>
      <c r="AZ14" s="8">
        <v>6</v>
      </c>
      <c r="BA14" s="8">
        <f t="shared" si="61"/>
        <v>0</v>
      </c>
      <c r="BB14" s="8">
        <f t="shared" si="62"/>
        <v>0</v>
      </c>
      <c r="BC14" s="8">
        <f t="shared" si="63"/>
        <v>0</v>
      </c>
      <c r="BD14" s="8">
        <f t="shared" si="64"/>
        <v>0</v>
      </c>
      <c r="BE14" s="8">
        <f t="shared" si="65"/>
        <v>0</v>
      </c>
      <c r="BF14" s="8">
        <f t="shared" si="66"/>
        <v>0</v>
      </c>
      <c r="BG14" s="8">
        <f t="shared" si="67"/>
        <v>0</v>
      </c>
      <c r="BH14" s="8">
        <f t="shared" si="68"/>
        <v>0</v>
      </c>
      <c r="BI14" s="8">
        <f t="shared" si="69"/>
        <v>0</v>
      </c>
      <c r="BJ14" s="8">
        <f t="shared" si="70"/>
        <v>0</v>
      </c>
      <c r="BK14" s="8">
        <f t="shared" si="71"/>
        <v>0</v>
      </c>
      <c r="BL14" s="8">
        <f t="shared" si="72"/>
        <v>0</v>
      </c>
      <c r="BM14" s="8">
        <f t="shared" si="73"/>
        <v>0</v>
      </c>
      <c r="BN14" s="8">
        <f t="shared" si="74"/>
        <v>0</v>
      </c>
      <c r="BO14" s="8">
        <v>6</v>
      </c>
    </row>
    <row r="15" spans="1:67" ht="50.1" customHeight="1" x14ac:dyDescent="0.2">
      <c r="A15" s="21">
        <f>ACIServlet!A13</f>
        <v>0</v>
      </c>
      <c r="B15" s="20">
        <f>ACIServlet!C13</f>
        <v>0</v>
      </c>
      <c r="C15" s="22" t="e">
        <f t="shared" si="16"/>
        <v>#VALUE!</v>
      </c>
      <c r="D15" s="24" t="e">
        <f t="shared" si="17"/>
        <v>#VALUE!</v>
      </c>
      <c r="E15" s="23" t="str">
        <f t="shared" si="18"/>
        <v/>
      </c>
      <c r="F15" s="25" t="str">
        <f t="shared" si="19"/>
        <v/>
      </c>
      <c r="G15" s="22" t="str">
        <f t="shared" si="20"/>
        <v/>
      </c>
      <c r="H15" s="24" t="str">
        <f t="shared" si="21"/>
        <v/>
      </c>
      <c r="I15" s="22" t="str">
        <f t="shared" si="22"/>
        <v/>
      </c>
      <c r="J15" s="24" t="str">
        <f t="shared" si="23"/>
        <v/>
      </c>
      <c r="K15" s="22" t="str">
        <f t="shared" si="24"/>
        <v/>
      </c>
      <c r="L15" s="24" t="str">
        <f t="shared" si="25"/>
        <v/>
      </c>
      <c r="M15" s="22" t="str">
        <f t="shared" si="26"/>
        <v/>
      </c>
      <c r="N15" s="24" t="str">
        <f t="shared" si="27"/>
        <v/>
      </c>
      <c r="O15" s="22" t="str">
        <f t="shared" si="28"/>
        <v/>
      </c>
      <c r="P15" s="24" t="str">
        <f t="shared" si="29"/>
        <v/>
      </c>
      <c r="Q15" s="22" t="str">
        <f t="shared" si="30"/>
        <v/>
      </c>
      <c r="R15" s="24" t="str">
        <f t="shared" si="31"/>
        <v/>
      </c>
      <c r="S15" s="22" t="str">
        <f t="shared" si="32"/>
        <v/>
      </c>
      <c r="T15" s="24" t="str">
        <f t="shared" si="33"/>
        <v/>
      </c>
      <c r="U15" s="22" t="str">
        <f t="shared" si="34"/>
        <v/>
      </c>
      <c r="V15" s="24" t="str">
        <f t="shared" si="35"/>
        <v/>
      </c>
      <c r="W15" s="22" t="str">
        <f t="shared" si="36"/>
        <v/>
      </c>
      <c r="X15" s="24" t="str">
        <f t="shared" si="37"/>
        <v/>
      </c>
      <c r="Y15" s="22" t="str">
        <f t="shared" si="38"/>
        <v/>
      </c>
      <c r="Z15" s="24" t="str">
        <f t="shared" si="39"/>
        <v/>
      </c>
      <c r="AA15" s="22" t="str">
        <f t="shared" si="40"/>
        <v/>
      </c>
      <c r="AB15" s="24" t="str">
        <f t="shared" si="41"/>
        <v/>
      </c>
      <c r="AC15" s="22" t="str">
        <f t="shared" si="42"/>
        <v/>
      </c>
      <c r="AD15" s="24" t="str">
        <f t="shared" si="43"/>
        <v/>
      </c>
      <c r="AE15" s="22" t="str">
        <f t="shared" si="44"/>
        <v/>
      </c>
      <c r="AF15" s="24" t="str">
        <f t="shared" si="45"/>
        <v/>
      </c>
      <c r="AG15" s="20" t="str">
        <f>IF(ACIServlet!E13 = "","",ACIServlet!E13)</f>
        <v/>
      </c>
      <c r="AH15" s="20">
        <f>ACIServlet!F13</f>
        <v>0</v>
      </c>
      <c r="AI15" s="19">
        <f>ACIServlet!G13</f>
        <v>0</v>
      </c>
      <c r="AJ15" s="21" t="str">
        <f>IF(ACIServlet!D13&lt;&gt;"",ACIServlet!D13,"")</f>
        <v/>
      </c>
      <c r="AK15" s="8" t="e">
        <f t="shared" si="46"/>
        <v>#VALUE!</v>
      </c>
      <c r="AL15" s="8">
        <f t="shared" si="47"/>
        <v>0</v>
      </c>
      <c r="AM15" s="8">
        <f t="shared" si="48"/>
        <v>0</v>
      </c>
      <c r="AN15" s="8">
        <f t="shared" si="49"/>
        <v>0</v>
      </c>
      <c r="AO15" s="8">
        <f t="shared" si="50"/>
        <v>0</v>
      </c>
      <c r="AP15" s="8">
        <f t="shared" si="51"/>
        <v>0</v>
      </c>
      <c r="AQ15" s="8">
        <f t="shared" si="52"/>
        <v>0</v>
      </c>
      <c r="AR15" s="8">
        <f t="shared" si="53"/>
        <v>0</v>
      </c>
      <c r="AS15" s="8">
        <f t="shared" si="54"/>
        <v>0</v>
      </c>
      <c r="AT15" s="8">
        <f t="shared" si="55"/>
        <v>0</v>
      </c>
      <c r="AU15" s="8">
        <f t="shared" si="56"/>
        <v>0</v>
      </c>
      <c r="AV15" s="8">
        <f t="shared" si="57"/>
        <v>0</v>
      </c>
      <c r="AW15" s="8">
        <f t="shared" si="58"/>
        <v>0</v>
      </c>
      <c r="AX15" s="8">
        <f t="shared" si="59"/>
        <v>0</v>
      </c>
      <c r="AY15" s="8">
        <f t="shared" si="60"/>
        <v>0</v>
      </c>
      <c r="AZ15" s="8">
        <v>7</v>
      </c>
      <c r="BA15" s="8">
        <f t="shared" si="61"/>
        <v>0</v>
      </c>
      <c r="BB15" s="8">
        <f t="shared" si="62"/>
        <v>0</v>
      </c>
      <c r="BC15" s="8">
        <f t="shared" si="63"/>
        <v>0</v>
      </c>
      <c r="BD15" s="8">
        <f t="shared" si="64"/>
        <v>0</v>
      </c>
      <c r="BE15" s="8">
        <f t="shared" si="65"/>
        <v>0</v>
      </c>
      <c r="BF15" s="8">
        <f t="shared" si="66"/>
        <v>0</v>
      </c>
      <c r="BG15" s="8">
        <f t="shared" si="67"/>
        <v>0</v>
      </c>
      <c r="BH15" s="8">
        <f t="shared" si="68"/>
        <v>0</v>
      </c>
      <c r="BI15" s="8">
        <f t="shared" si="69"/>
        <v>0</v>
      </c>
      <c r="BJ15" s="8">
        <f t="shared" si="70"/>
        <v>0</v>
      </c>
      <c r="BK15" s="8">
        <f t="shared" si="71"/>
        <v>0</v>
      </c>
      <c r="BL15" s="8">
        <f t="shared" si="72"/>
        <v>0</v>
      </c>
      <c r="BM15" s="8">
        <f t="shared" si="73"/>
        <v>0</v>
      </c>
      <c r="BN15" s="8">
        <f t="shared" si="74"/>
        <v>0</v>
      </c>
      <c r="BO15" s="8">
        <v>7</v>
      </c>
    </row>
    <row r="16" spans="1:67" s="12" customFormat="1" ht="50.1" customHeight="1" x14ac:dyDescent="0.2">
      <c r="A16" s="21">
        <f>ACIServlet!A14</f>
        <v>0</v>
      </c>
      <c r="B16" s="20">
        <f>ACIServlet!C14</f>
        <v>0</v>
      </c>
      <c r="C16" s="22" t="e">
        <f t="shared" si="16"/>
        <v>#VALUE!</v>
      </c>
      <c r="D16" s="24" t="e">
        <f t="shared" si="17"/>
        <v>#VALUE!</v>
      </c>
      <c r="E16" s="23" t="str">
        <f t="shared" si="18"/>
        <v/>
      </c>
      <c r="F16" s="25" t="str">
        <f t="shared" si="19"/>
        <v/>
      </c>
      <c r="G16" s="22" t="str">
        <f t="shared" si="20"/>
        <v/>
      </c>
      <c r="H16" s="24" t="str">
        <f t="shared" si="21"/>
        <v/>
      </c>
      <c r="I16" s="22" t="str">
        <f t="shared" si="22"/>
        <v/>
      </c>
      <c r="J16" s="24" t="str">
        <f t="shared" si="23"/>
        <v/>
      </c>
      <c r="K16" s="22" t="str">
        <f t="shared" si="24"/>
        <v/>
      </c>
      <c r="L16" s="24" t="str">
        <f t="shared" si="25"/>
        <v/>
      </c>
      <c r="M16" s="22" t="str">
        <f t="shared" si="26"/>
        <v/>
      </c>
      <c r="N16" s="24" t="str">
        <f t="shared" si="27"/>
        <v/>
      </c>
      <c r="O16" s="22" t="str">
        <f t="shared" si="28"/>
        <v/>
      </c>
      <c r="P16" s="24" t="str">
        <f t="shared" si="29"/>
        <v/>
      </c>
      <c r="Q16" s="22" t="str">
        <f t="shared" si="30"/>
        <v/>
      </c>
      <c r="R16" s="24" t="str">
        <f t="shared" si="31"/>
        <v/>
      </c>
      <c r="S16" s="22" t="str">
        <f t="shared" si="32"/>
        <v/>
      </c>
      <c r="T16" s="24" t="str">
        <f t="shared" si="33"/>
        <v/>
      </c>
      <c r="U16" s="22" t="str">
        <f t="shared" si="34"/>
        <v/>
      </c>
      <c r="V16" s="24" t="str">
        <f t="shared" si="35"/>
        <v/>
      </c>
      <c r="W16" s="22" t="str">
        <f t="shared" si="36"/>
        <v/>
      </c>
      <c r="X16" s="24" t="str">
        <f t="shared" si="37"/>
        <v/>
      </c>
      <c r="Y16" s="22" t="str">
        <f t="shared" si="38"/>
        <v/>
      </c>
      <c r="Z16" s="24" t="str">
        <f t="shared" si="39"/>
        <v/>
      </c>
      <c r="AA16" s="22" t="str">
        <f t="shared" si="40"/>
        <v/>
      </c>
      <c r="AB16" s="24" t="str">
        <f t="shared" si="41"/>
        <v/>
      </c>
      <c r="AC16" s="22" t="str">
        <f t="shared" si="42"/>
        <v/>
      </c>
      <c r="AD16" s="24" t="str">
        <f t="shared" si="43"/>
        <v/>
      </c>
      <c r="AE16" s="22" t="str">
        <f t="shared" si="44"/>
        <v/>
      </c>
      <c r="AF16" s="24" t="str">
        <f t="shared" si="45"/>
        <v/>
      </c>
      <c r="AG16" s="20" t="str">
        <f>IF(ACIServlet!E14 = "","",ACIServlet!E14)</f>
        <v/>
      </c>
      <c r="AH16" s="20">
        <f>ACIServlet!F14</f>
        <v>0</v>
      </c>
      <c r="AI16" s="19">
        <f>ACIServlet!G14</f>
        <v>0</v>
      </c>
      <c r="AJ16" s="21" t="str">
        <f>IF(ACIServlet!D14&lt;&gt;"",ACIServlet!D14,"")</f>
        <v/>
      </c>
      <c r="AK16" s="8" t="e">
        <f t="shared" si="46"/>
        <v>#VALUE!</v>
      </c>
      <c r="AL16" s="8">
        <f t="shared" si="47"/>
        <v>0</v>
      </c>
      <c r="AM16" s="8">
        <f t="shared" si="48"/>
        <v>0</v>
      </c>
      <c r="AN16" s="8">
        <f t="shared" si="49"/>
        <v>0</v>
      </c>
      <c r="AO16" s="8">
        <f t="shared" si="50"/>
        <v>0</v>
      </c>
      <c r="AP16" s="8">
        <f t="shared" si="51"/>
        <v>0</v>
      </c>
      <c r="AQ16" s="8">
        <f t="shared" si="52"/>
        <v>0</v>
      </c>
      <c r="AR16" s="8">
        <f t="shared" si="53"/>
        <v>0</v>
      </c>
      <c r="AS16" s="8">
        <f t="shared" si="54"/>
        <v>0</v>
      </c>
      <c r="AT16" s="8">
        <f t="shared" si="55"/>
        <v>0</v>
      </c>
      <c r="AU16" s="8">
        <f t="shared" si="56"/>
        <v>0</v>
      </c>
      <c r="AV16" s="8">
        <f t="shared" si="57"/>
        <v>0</v>
      </c>
      <c r="AW16" s="8">
        <f t="shared" si="58"/>
        <v>0</v>
      </c>
      <c r="AX16" s="8">
        <f t="shared" si="59"/>
        <v>0</v>
      </c>
      <c r="AY16" s="8">
        <f t="shared" si="60"/>
        <v>0</v>
      </c>
      <c r="AZ16" s="8">
        <v>8</v>
      </c>
      <c r="BA16" s="8">
        <f t="shared" si="61"/>
        <v>0</v>
      </c>
      <c r="BB16" s="8">
        <f t="shared" si="62"/>
        <v>0</v>
      </c>
      <c r="BC16" s="8">
        <f t="shared" si="63"/>
        <v>0</v>
      </c>
      <c r="BD16" s="8">
        <f t="shared" si="64"/>
        <v>0</v>
      </c>
      <c r="BE16" s="8">
        <f t="shared" si="65"/>
        <v>0</v>
      </c>
      <c r="BF16" s="8">
        <f t="shared" si="66"/>
        <v>0</v>
      </c>
      <c r="BG16" s="8">
        <f t="shared" si="67"/>
        <v>0</v>
      </c>
      <c r="BH16" s="8">
        <f t="shared" si="68"/>
        <v>0</v>
      </c>
      <c r="BI16" s="8">
        <f t="shared" si="69"/>
        <v>0</v>
      </c>
      <c r="BJ16" s="8">
        <f t="shared" si="70"/>
        <v>0</v>
      </c>
      <c r="BK16" s="8">
        <f t="shared" si="71"/>
        <v>0</v>
      </c>
      <c r="BL16" s="8">
        <f t="shared" si="72"/>
        <v>0</v>
      </c>
      <c r="BM16" s="8">
        <f t="shared" si="73"/>
        <v>0</v>
      </c>
      <c r="BN16" s="8">
        <f t="shared" si="74"/>
        <v>0</v>
      </c>
      <c r="BO16" s="8">
        <v>8</v>
      </c>
    </row>
    <row r="17" spans="1:67" s="12" customFormat="1" ht="50.1" customHeight="1" x14ac:dyDescent="0.2">
      <c r="A17" s="21">
        <f>ACIServlet!A15</f>
        <v>0</v>
      </c>
      <c r="B17" s="20">
        <f>ACIServlet!C15</f>
        <v>0</v>
      </c>
      <c r="C17" s="22" t="e">
        <f t="shared" si="16"/>
        <v>#VALUE!</v>
      </c>
      <c r="D17" s="24" t="e">
        <f t="shared" si="17"/>
        <v>#VALUE!</v>
      </c>
      <c r="E17" s="23" t="str">
        <f t="shared" si="18"/>
        <v/>
      </c>
      <c r="F17" s="25" t="str">
        <f t="shared" si="19"/>
        <v/>
      </c>
      <c r="G17" s="22" t="str">
        <f t="shared" si="20"/>
        <v/>
      </c>
      <c r="H17" s="24" t="str">
        <f t="shared" si="21"/>
        <v/>
      </c>
      <c r="I17" s="22" t="str">
        <f t="shared" si="22"/>
        <v/>
      </c>
      <c r="J17" s="24" t="str">
        <f t="shared" si="23"/>
        <v/>
      </c>
      <c r="K17" s="22" t="str">
        <f t="shared" si="24"/>
        <v/>
      </c>
      <c r="L17" s="24" t="str">
        <f t="shared" si="25"/>
        <v/>
      </c>
      <c r="M17" s="22" t="str">
        <f t="shared" si="26"/>
        <v/>
      </c>
      <c r="N17" s="24" t="str">
        <f t="shared" si="27"/>
        <v/>
      </c>
      <c r="O17" s="22" t="str">
        <f t="shared" si="28"/>
        <v/>
      </c>
      <c r="P17" s="24" t="str">
        <f t="shared" si="29"/>
        <v/>
      </c>
      <c r="Q17" s="22" t="str">
        <f t="shared" si="30"/>
        <v/>
      </c>
      <c r="R17" s="24" t="str">
        <f t="shared" si="31"/>
        <v/>
      </c>
      <c r="S17" s="22" t="str">
        <f t="shared" si="32"/>
        <v/>
      </c>
      <c r="T17" s="24" t="str">
        <f t="shared" si="33"/>
        <v/>
      </c>
      <c r="U17" s="22" t="str">
        <f t="shared" si="34"/>
        <v/>
      </c>
      <c r="V17" s="24" t="str">
        <f t="shared" si="35"/>
        <v/>
      </c>
      <c r="W17" s="22" t="str">
        <f t="shared" si="36"/>
        <v/>
      </c>
      <c r="X17" s="24" t="str">
        <f t="shared" si="37"/>
        <v/>
      </c>
      <c r="Y17" s="22" t="str">
        <f t="shared" si="38"/>
        <v/>
      </c>
      <c r="Z17" s="24" t="str">
        <f t="shared" si="39"/>
        <v/>
      </c>
      <c r="AA17" s="22" t="str">
        <f t="shared" si="40"/>
        <v/>
      </c>
      <c r="AB17" s="24" t="str">
        <f t="shared" si="41"/>
        <v/>
      </c>
      <c r="AC17" s="22" t="str">
        <f t="shared" si="42"/>
        <v/>
      </c>
      <c r="AD17" s="24" t="str">
        <f t="shared" si="43"/>
        <v/>
      </c>
      <c r="AE17" s="22" t="str">
        <f t="shared" si="44"/>
        <v/>
      </c>
      <c r="AF17" s="24" t="str">
        <f t="shared" si="45"/>
        <v/>
      </c>
      <c r="AG17" s="20" t="str">
        <f>IF(ACIServlet!E15 = "","",ACIServlet!E15)</f>
        <v/>
      </c>
      <c r="AH17" s="20">
        <f>ACIServlet!F15</f>
        <v>0</v>
      </c>
      <c r="AI17" s="19">
        <f>ACIServlet!G15</f>
        <v>0</v>
      </c>
      <c r="AJ17" s="21" t="str">
        <f>IF(ACIServlet!D15&lt;&gt;"",ACIServlet!D15,"")</f>
        <v/>
      </c>
      <c r="AK17" s="8" t="e">
        <f t="shared" si="46"/>
        <v>#VALUE!</v>
      </c>
      <c r="AL17" s="8">
        <f t="shared" si="47"/>
        <v>0</v>
      </c>
      <c r="AM17" s="8">
        <f t="shared" si="48"/>
        <v>0</v>
      </c>
      <c r="AN17" s="8">
        <f t="shared" si="49"/>
        <v>0</v>
      </c>
      <c r="AO17" s="8">
        <f t="shared" si="50"/>
        <v>0</v>
      </c>
      <c r="AP17" s="8">
        <f t="shared" si="51"/>
        <v>0</v>
      </c>
      <c r="AQ17" s="8">
        <f t="shared" si="52"/>
        <v>0</v>
      </c>
      <c r="AR17" s="8">
        <f t="shared" si="53"/>
        <v>0</v>
      </c>
      <c r="AS17" s="8">
        <f t="shared" si="54"/>
        <v>0</v>
      </c>
      <c r="AT17" s="8">
        <f t="shared" si="55"/>
        <v>0</v>
      </c>
      <c r="AU17" s="8">
        <f t="shared" si="56"/>
        <v>0</v>
      </c>
      <c r="AV17" s="8">
        <f t="shared" si="57"/>
        <v>0</v>
      </c>
      <c r="AW17" s="8">
        <f t="shared" si="58"/>
        <v>0</v>
      </c>
      <c r="AX17" s="8">
        <f t="shared" si="59"/>
        <v>0</v>
      </c>
      <c r="AY17" s="8">
        <f t="shared" si="60"/>
        <v>0</v>
      </c>
      <c r="AZ17" s="8">
        <v>9</v>
      </c>
      <c r="BA17" s="8">
        <f t="shared" si="61"/>
        <v>0</v>
      </c>
      <c r="BB17" s="8">
        <f t="shared" si="62"/>
        <v>0</v>
      </c>
      <c r="BC17" s="8">
        <f t="shared" si="63"/>
        <v>0</v>
      </c>
      <c r="BD17" s="8">
        <f t="shared" si="64"/>
        <v>0</v>
      </c>
      <c r="BE17" s="8">
        <f t="shared" si="65"/>
        <v>0</v>
      </c>
      <c r="BF17" s="8">
        <f t="shared" si="66"/>
        <v>0</v>
      </c>
      <c r="BG17" s="8">
        <f t="shared" si="67"/>
        <v>0</v>
      </c>
      <c r="BH17" s="8">
        <f t="shared" si="68"/>
        <v>0</v>
      </c>
      <c r="BI17" s="8">
        <f t="shared" si="69"/>
        <v>0</v>
      </c>
      <c r="BJ17" s="8">
        <f t="shared" si="70"/>
        <v>0</v>
      </c>
      <c r="BK17" s="8">
        <f t="shared" si="71"/>
        <v>0</v>
      </c>
      <c r="BL17" s="8">
        <f t="shared" si="72"/>
        <v>0</v>
      </c>
      <c r="BM17" s="8">
        <f t="shared" si="73"/>
        <v>0</v>
      </c>
      <c r="BN17" s="8">
        <f t="shared" si="74"/>
        <v>0</v>
      </c>
      <c r="BO17" s="8">
        <v>9</v>
      </c>
    </row>
    <row r="18" spans="1:67" s="12" customFormat="1" ht="50.1" customHeight="1" x14ac:dyDescent="0.2">
      <c r="A18" s="21">
        <f>ACIServlet!A16</f>
        <v>0</v>
      </c>
      <c r="B18" s="20">
        <f>ACIServlet!C16</f>
        <v>0</v>
      </c>
      <c r="C18" s="22" t="e">
        <f t="shared" si="16"/>
        <v>#VALUE!</v>
      </c>
      <c r="D18" s="24" t="e">
        <f t="shared" si="17"/>
        <v>#VALUE!</v>
      </c>
      <c r="E18" s="23" t="str">
        <f t="shared" si="18"/>
        <v/>
      </c>
      <c r="F18" s="25" t="str">
        <f t="shared" si="19"/>
        <v/>
      </c>
      <c r="G18" s="22" t="str">
        <f t="shared" si="20"/>
        <v/>
      </c>
      <c r="H18" s="24" t="str">
        <f t="shared" si="21"/>
        <v/>
      </c>
      <c r="I18" s="22" t="str">
        <f t="shared" si="22"/>
        <v/>
      </c>
      <c r="J18" s="24" t="str">
        <f t="shared" si="23"/>
        <v/>
      </c>
      <c r="K18" s="22" t="str">
        <f t="shared" si="24"/>
        <v/>
      </c>
      <c r="L18" s="24" t="str">
        <f t="shared" si="25"/>
        <v/>
      </c>
      <c r="M18" s="22" t="str">
        <f t="shared" si="26"/>
        <v/>
      </c>
      <c r="N18" s="24" t="str">
        <f t="shared" si="27"/>
        <v/>
      </c>
      <c r="O18" s="22" t="str">
        <f t="shared" si="28"/>
        <v/>
      </c>
      <c r="P18" s="24" t="str">
        <f t="shared" si="29"/>
        <v/>
      </c>
      <c r="Q18" s="22" t="str">
        <f t="shared" si="30"/>
        <v/>
      </c>
      <c r="R18" s="24" t="str">
        <f t="shared" si="31"/>
        <v/>
      </c>
      <c r="S18" s="22" t="str">
        <f t="shared" si="32"/>
        <v/>
      </c>
      <c r="T18" s="24" t="str">
        <f t="shared" si="33"/>
        <v/>
      </c>
      <c r="U18" s="22" t="str">
        <f t="shared" si="34"/>
        <v/>
      </c>
      <c r="V18" s="24" t="str">
        <f t="shared" si="35"/>
        <v/>
      </c>
      <c r="W18" s="22" t="str">
        <f t="shared" si="36"/>
        <v/>
      </c>
      <c r="X18" s="24" t="str">
        <f t="shared" si="37"/>
        <v/>
      </c>
      <c r="Y18" s="22" t="str">
        <f t="shared" si="38"/>
        <v/>
      </c>
      <c r="Z18" s="24" t="str">
        <f t="shared" si="39"/>
        <v/>
      </c>
      <c r="AA18" s="22" t="str">
        <f t="shared" si="40"/>
        <v/>
      </c>
      <c r="AB18" s="24" t="str">
        <f t="shared" si="41"/>
        <v/>
      </c>
      <c r="AC18" s="22" t="str">
        <f t="shared" si="42"/>
        <v/>
      </c>
      <c r="AD18" s="24" t="str">
        <f t="shared" si="43"/>
        <v/>
      </c>
      <c r="AE18" s="22" t="str">
        <f t="shared" si="44"/>
        <v/>
      </c>
      <c r="AF18" s="24" t="str">
        <f t="shared" si="45"/>
        <v/>
      </c>
      <c r="AG18" s="20" t="str">
        <f>IF(ACIServlet!E16 = "","",ACIServlet!E16)</f>
        <v/>
      </c>
      <c r="AH18" s="20">
        <f>ACIServlet!F16</f>
        <v>0</v>
      </c>
      <c r="AI18" s="19">
        <f>ACIServlet!G16</f>
        <v>0</v>
      </c>
      <c r="AJ18" s="21" t="str">
        <f>IF(ACIServlet!D16&lt;&gt;"",ACIServlet!D16,"")</f>
        <v/>
      </c>
      <c r="AK18" s="8" t="e">
        <f t="shared" si="46"/>
        <v>#VALUE!</v>
      </c>
      <c r="AL18" s="8">
        <f t="shared" si="47"/>
        <v>0</v>
      </c>
      <c r="AM18" s="8">
        <f t="shared" si="48"/>
        <v>0</v>
      </c>
      <c r="AN18" s="8">
        <f t="shared" si="49"/>
        <v>0</v>
      </c>
      <c r="AO18" s="8">
        <f t="shared" si="50"/>
        <v>0</v>
      </c>
      <c r="AP18" s="8">
        <f t="shared" si="51"/>
        <v>0</v>
      </c>
      <c r="AQ18" s="8">
        <f t="shared" si="52"/>
        <v>0</v>
      </c>
      <c r="AR18" s="8">
        <f t="shared" si="53"/>
        <v>0</v>
      </c>
      <c r="AS18" s="8">
        <f t="shared" si="54"/>
        <v>0</v>
      </c>
      <c r="AT18" s="8">
        <f t="shared" si="55"/>
        <v>0</v>
      </c>
      <c r="AU18" s="8">
        <f t="shared" si="56"/>
        <v>0</v>
      </c>
      <c r="AV18" s="8">
        <f t="shared" si="57"/>
        <v>0</v>
      </c>
      <c r="AW18" s="8">
        <f t="shared" si="58"/>
        <v>0</v>
      </c>
      <c r="AX18" s="8">
        <f t="shared" si="59"/>
        <v>0</v>
      </c>
      <c r="AY18" s="8">
        <f t="shared" si="60"/>
        <v>0</v>
      </c>
      <c r="AZ18" s="8">
        <v>10</v>
      </c>
      <c r="BA18" s="8">
        <f t="shared" si="61"/>
        <v>0</v>
      </c>
      <c r="BB18" s="8">
        <f t="shared" si="62"/>
        <v>0</v>
      </c>
      <c r="BC18" s="8">
        <f t="shared" si="63"/>
        <v>0</v>
      </c>
      <c r="BD18" s="8">
        <f t="shared" si="64"/>
        <v>0</v>
      </c>
      <c r="BE18" s="8">
        <f t="shared" si="65"/>
        <v>0</v>
      </c>
      <c r="BF18" s="8">
        <f t="shared" si="66"/>
        <v>0</v>
      </c>
      <c r="BG18" s="8">
        <f t="shared" si="67"/>
        <v>0</v>
      </c>
      <c r="BH18" s="8">
        <f t="shared" si="68"/>
        <v>0</v>
      </c>
      <c r="BI18" s="8">
        <f t="shared" si="69"/>
        <v>0</v>
      </c>
      <c r="BJ18" s="8">
        <f t="shared" si="70"/>
        <v>0</v>
      </c>
      <c r="BK18" s="8">
        <f t="shared" si="71"/>
        <v>0</v>
      </c>
      <c r="BL18" s="8">
        <f t="shared" si="72"/>
        <v>0</v>
      </c>
      <c r="BM18" s="8">
        <f t="shared" si="73"/>
        <v>0</v>
      </c>
      <c r="BN18" s="8">
        <f t="shared" si="74"/>
        <v>0</v>
      </c>
      <c r="BO18" s="8">
        <v>10</v>
      </c>
    </row>
    <row r="19" spans="1:67" s="12" customFormat="1" ht="50.1" customHeight="1" x14ac:dyDescent="0.2">
      <c r="A19" s="21">
        <f>ACIServlet!A17</f>
        <v>0</v>
      </c>
      <c r="B19" s="20">
        <f>ACIServlet!C17</f>
        <v>0</v>
      </c>
      <c r="C19" s="22" t="e">
        <f t="shared" si="16"/>
        <v>#VALUE!</v>
      </c>
      <c r="D19" s="24" t="e">
        <f t="shared" si="17"/>
        <v>#VALUE!</v>
      </c>
      <c r="E19" s="23" t="str">
        <f t="shared" si="18"/>
        <v/>
      </c>
      <c r="F19" s="25" t="str">
        <f t="shared" si="19"/>
        <v/>
      </c>
      <c r="G19" s="22" t="str">
        <f t="shared" si="20"/>
        <v/>
      </c>
      <c r="H19" s="24" t="str">
        <f t="shared" si="21"/>
        <v/>
      </c>
      <c r="I19" s="22" t="str">
        <f t="shared" si="22"/>
        <v/>
      </c>
      <c r="J19" s="24" t="str">
        <f t="shared" si="23"/>
        <v/>
      </c>
      <c r="K19" s="22" t="str">
        <f t="shared" si="24"/>
        <v/>
      </c>
      <c r="L19" s="24" t="str">
        <f t="shared" si="25"/>
        <v/>
      </c>
      <c r="M19" s="22" t="str">
        <f t="shared" si="26"/>
        <v/>
      </c>
      <c r="N19" s="24" t="str">
        <f t="shared" si="27"/>
        <v/>
      </c>
      <c r="O19" s="22" t="str">
        <f t="shared" si="28"/>
        <v/>
      </c>
      <c r="P19" s="24" t="str">
        <f t="shared" si="29"/>
        <v/>
      </c>
      <c r="Q19" s="22" t="str">
        <f t="shared" si="30"/>
        <v/>
      </c>
      <c r="R19" s="24" t="str">
        <f t="shared" si="31"/>
        <v/>
      </c>
      <c r="S19" s="22" t="str">
        <f t="shared" si="32"/>
        <v/>
      </c>
      <c r="T19" s="24" t="str">
        <f t="shared" si="33"/>
        <v/>
      </c>
      <c r="U19" s="22" t="str">
        <f t="shared" si="34"/>
        <v/>
      </c>
      <c r="V19" s="24" t="str">
        <f t="shared" si="35"/>
        <v/>
      </c>
      <c r="W19" s="22" t="str">
        <f t="shared" si="36"/>
        <v/>
      </c>
      <c r="X19" s="24" t="str">
        <f t="shared" si="37"/>
        <v/>
      </c>
      <c r="Y19" s="22" t="str">
        <f t="shared" si="38"/>
        <v/>
      </c>
      <c r="Z19" s="24" t="str">
        <f t="shared" si="39"/>
        <v/>
      </c>
      <c r="AA19" s="22" t="str">
        <f t="shared" si="40"/>
        <v/>
      </c>
      <c r="AB19" s="24" t="str">
        <f t="shared" si="41"/>
        <v/>
      </c>
      <c r="AC19" s="22" t="str">
        <f t="shared" si="42"/>
        <v/>
      </c>
      <c r="AD19" s="24" t="str">
        <f t="shared" si="43"/>
        <v/>
      </c>
      <c r="AE19" s="22" t="str">
        <f t="shared" si="44"/>
        <v/>
      </c>
      <c r="AF19" s="24" t="str">
        <f t="shared" si="45"/>
        <v/>
      </c>
      <c r="AG19" s="20" t="str">
        <f>IF(ACIServlet!E17 = "","",ACIServlet!E17)</f>
        <v/>
      </c>
      <c r="AH19" s="20">
        <f>ACIServlet!F17</f>
        <v>0</v>
      </c>
      <c r="AI19" s="19">
        <f>ACIServlet!G17</f>
        <v>0</v>
      </c>
      <c r="AJ19" s="21" t="str">
        <f>IF(ACIServlet!D17&lt;&gt;"",ACIServlet!D17,"")</f>
        <v/>
      </c>
      <c r="AK19" s="8" t="e">
        <f t="shared" si="46"/>
        <v>#VALUE!</v>
      </c>
      <c r="AL19" s="8">
        <f t="shared" si="47"/>
        <v>0</v>
      </c>
      <c r="AM19" s="8">
        <f t="shared" si="48"/>
        <v>0</v>
      </c>
      <c r="AN19" s="8">
        <f t="shared" si="49"/>
        <v>0</v>
      </c>
      <c r="AO19" s="8">
        <f t="shared" si="50"/>
        <v>0</v>
      </c>
      <c r="AP19" s="8">
        <f t="shared" si="51"/>
        <v>0</v>
      </c>
      <c r="AQ19" s="8">
        <f t="shared" si="52"/>
        <v>0</v>
      </c>
      <c r="AR19" s="8">
        <f t="shared" si="53"/>
        <v>0</v>
      </c>
      <c r="AS19" s="8">
        <f t="shared" si="54"/>
        <v>0</v>
      </c>
      <c r="AT19" s="8">
        <f t="shared" si="55"/>
        <v>0</v>
      </c>
      <c r="AU19" s="8">
        <f t="shared" si="56"/>
        <v>0</v>
      </c>
      <c r="AV19" s="8">
        <f t="shared" si="57"/>
        <v>0</v>
      </c>
      <c r="AW19" s="8">
        <f t="shared" si="58"/>
        <v>0</v>
      </c>
      <c r="AX19" s="8">
        <f t="shared" si="59"/>
        <v>0</v>
      </c>
      <c r="AY19" s="8">
        <f t="shared" si="60"/>
        <v>0</v>
      </c>
      <c r="AZ19" s="8">
        <v>11</v>
      </c>
      <c r="BA19" s="8">
        <f t="shared" si="61"/>
        <v>0</v>
      </c>
      <c r="BB19" s="8">
        <f t="shared" si="62"/>
        <v>0</v>
      </c>
      <c r="BC19" s="8">
        <f t="shared" si="63"/>
        <v>0</v>
      </c>
      <c r="BD19" s="8">
        <f t="shared" si="64"/>
        <v>0</v>
      </c>
      <c r="BE19" s="8">
        <f t="shared" si="65"/>
        <v>0</v>
      </c>
      <c r="BF19" s="8">
        <f t="shared" si="66"/>
        <v>0</v>
      </c>
      <c r="BG19" s="8">
        <f t="shared" si="67"/>
        <v>0</v>
      </c>
      <c r="BH19" s="8">
        <f t="shared" si="68"/>
        <v>0</v>
      </c>
      <c r="BI19" s="8">
        <f t="shared" si="69"/>
        <v>0</v>
      </c>
      <c r="BJ19" s="8">
        <f t="shared" si="70"/>
        <v>0</v>
      </c>
      <c r="BK19" s="8">
        <f t="shared" si="71"/>
        <v>0</v>
      </c>
      <c r="BL19" s="8">
        <f t="shared" si="72"/>
        <v>0</v>
      </c>
      <c r="BM19" s="8">
        <f t="shared" si="73"/>
        <v>0</v>
      </c>
      <c r="BN19" s="8">
        <f t="shared" si="74"/>
        <v>0</v>
      </c>
      <c r="BO19" s="8">
        <v>11</v>
      </c>
    </row>
    <row r="20" spans="1:67" s="12" customFormat="1" ht="50.1" customHeight="1" x14ac:dyDescent="0.2">
      <c r="A20" s="21">
        <f>ACIServlet!A18</f>
        <v>0</v>
      </c>
      <c r="B20" s="20">
        <f>ACIServlet!C18</f>
        <v>0</v>
      </c>
      <c r="C20" s="22" t="e">
        <f t="shared" si="16"/>
        <v>#VALUE!</v>
      </c>
      <c r="D20" s="24" t="e">
        <f t="shared" si="17"/>
        <v>#VALUE!</v>
      </c>
      <c r="E20" s="23" t="str">
        <f t="shared" si="18"/>
        <v/>
      </c>
      <c r="F20" s="25" t="str">
        <f t="shared" si="19"/>
        <v/>
      </c>
      <c r="G20" s="22" t="str">
        <f t="shared" si="20"/>
        <v/>
      </c>
      <c r="H20" s="24" t="str">
        <f t="shared" si="21"/>
        <v/>
      </c>
      <c r="I20" s="22" t="str">
        <f t="shared" si="22"/>
        <v/>
      </c>
      <c r="J20" s="24" t="str">
        <f t="shared" si="23"/>
        <v/>
      </c>
      <c r="K20" s="22" t="str">
        <f t="shared" si="24"/>
        <v/>
      </c>
      <c r="L20" s="24" t="str">
        <f t="shared" si="25"/>
        <v/>
      </c>
      <c r="M20" s="22" t="str">
        <f t="shared" si="26"/>
        <v/>
      </c>
      <c r="N20" s="24" t="str">
        <f t="shared" si="27"/>
        <v/>
      </c>
      <c r="O20" s="22" t="str">
        <f t="shared" si="28"/>
        <v/>
      </c>
      <c r="P20" s="24" t="str">
        <f t="shared" si="29"/>
        <v/>
      </c>
      <c r="Q20" s="22" t="str">
        <f t="shared" si="30"/>
        <v/>
      </c>
      <c r="R20" s="24" t="str">
        <f t="shared" si="31"/>
        <v/>
      </c>
      <c r="S20" s="22" t="str">
        <f t="shared" si="32"/>
        <v/>
      </c>
      <c r="T20" s="24" t="str">
        <f t="shared" si="33"/>
        <v/>
      </c>
      <c r="U20" s="22" t="str">
        <f t="shared" si="34"/>
        <v/>
      </c>
      <c r="V20" s="24" t="str">
        <f t="shared" si="35"/>
        <v/>
      </c>
      <c r="W20" s="22" t="str">
        <f t="shared" si="36"/>
        <v/>
      </c>
      <c r="X20" s="24" t="str">
        <f t="shared" si="37"/>
        <v/>
      </c>
      <c r="Y20" s="22" t="str">
        <f t="shared" si="38"/>
        <v/>
      </c>
      <c r="Z20" s="24" t="str">
        <f t="shared" si="39"/>
        <v/>
      </c>
      <c r="AA20" s="22" t="str">
        <f t="shared" si="40"/>
        <v/>
      </c>
      <c r="AB20" s="24" t="str">
        <f t="shared" si="41"/>
        <v/>
      </c>
      <c r="AC20" s="22" t="str">
        <f t="shared" si="42"/>
        <v/>
      </c>
      <c r="AD20" s="24" t="str">
        <f t="shared" si="43"/>
        <v/>
      </c>
      <c r="AE20" s="22" t="str">
        <f t="shared" si="44"/>
        <v/>
      </c>
      <c r="AF20" s="24" t="str">
        <f t="shared" si="45"/>
        <v/>
      </c>
      <c r="AG20" s="20" t="str">
        <f>IF(ACIServlet!E18 = "","",ACIServlet!E18)</f>
        <v/>
      </c>
      <c r="AH20" s="20">
        <f>ACIServlet!F18</f>
        <v>0</v>
      </c>
      <c r="AI20" s="19">
        <f>ACIServlet!G18</f>
        <v>0</v>
      </c>
      <c r="AJ20" s="21" t="str">
        <f>IF(ACIServlet!D18&lt;&gt;"",ACIServlet!D18,"")</f>
        <v/>
      </c>
      <c r="AK20" s="8" t="e">
        <f t="shared" si="46"/>
        <v>#VALUE!</v>
      </c>
      <c r="AL20" s="8">
        <f t="shared" si="47"/>
        <v>0</v>
      </c>
      <c r="AM20" s="8">
        <f t="shared" si="48"/>
        <v>0</v>
      </c>
      <c r="AN20" s="8">
        <f t="shared" si="49"/>
        <v>0</v>
      </c>
      <c r="AO20" s="8">
        <f t="shared" si="50"/>
        <v>0</v>
      </c>
      <c r="AP20" s="8">
        <f t="shared" si="51"/>
        <v>0</v>
      </c>
      <c r="AQ20" s="8">
        <f t="shared" si="52"/>
        <v>0</v>
      </c>
      <c r="AR20" s="8">
        <f t="shared" si="53"/>
        <v>0</v>
      </c>
      <c r="AS20" s="8">
        <f t="shared" si="54"/>
        <v>0</v>
      </c>
      <c r="AT20" s="8">
        <f t="shared" si="55"/>
        <v>0</v>
      </c>
      <c r="AU20" s="8">
        <f t="shared" si="56"/>
        <v>0</v>
      </c>
      <c r="AV20" s="8">
        <f t="shared" si="57"/>
        <v>0</v>
      </c>
      <c r="AW20" s="8">
        <f t="shared" si="58"/>
        <v>0</v>
      </c>
      <c r="AX20" s="8">
        <f t="shared" si="59"/>
        <v>0</v>
      </c>
      <c r="AY20" s="8">
        <f t="shared" si="60"/>
        <v>0</v>
      </c>
      <c r="AZ20" s="8">
        <v>12</v>
      </c>
      <c r="BA20" s="8">
        <f t="shared" si="61"/>
        <v>0</v>
      </c>
      <c r="BB20" s="8">
        <f t="shared" si="62"/>
        <v>0</v>
      </c>
      <c r="BC20" s="8">
        <f t="shared" si="63"/>
        <v>0</v>
      </c>
      <c r="BD20" s="8">
        <f t="shared" si="64"/>
        <v>0</v>
      </c>
      <c r="BE20" s="8">
        <f t="shared" si="65"/>
        <v>0</v>
      </c>
      <c r="BF20" s="8">
        <f t="shared" si="66"/>
        <v>0</v>
      </c>
      <c r="BG20" s="8">
        <f t="shared" si="67"/>
        <v>0</v>
      </c>
      <c r="BH20" s="8">
        <f t="shared" si="68"/>
        <v>0</v>
      </c>
      <c r="BI20" s="8">
        <f t="shared" si="69"/>
        <v>0</v>
      </c>
      <c r="BJ20" s="8">
        <f t="shared" si="70"/>
        <v>0</v>
      </c>
      <c r="BK20" s="8">
        <f t="shared" si="71"/>
        <v>0</v>
      </c>
      <c r="BL20" s="8">
        <f t="shared" si="72"/>
        <v>0</v>
      </c>
      <c r="BM20" s="8">
        <f t="shared" si="73"/>
        <v>0</v>
      </c>
      <c r="BN20" s="8">
        <f t="shared" si="74"/>
        <v>0</v>
      </c>
      <c r="BO20" s="8">
        <v>12</v>
      </c>
    </row>
  </sheetData>
  <sheetProtection algorithmName="SHA-512" hashValue="DUfV3y84DSpLIW0RoAfpGPqIedTgr64hLhalWvfuMlKeQF9ZZAgipZHHowm729hwv8NXAJPCQkj+zVCXh89MPA==" saltValue="1QqYLAwiPxs1GXuahFEhTQ==" spinCount="100000" sheet="1" objects="1" scenarios="1"/>
  <mergeCells count="16">
    <mergeCell ref="A7:AI7"/>
    <mergeCell ref="C6:D6"/>
    <mergeCell ref="E6:F6"/>
    <mergeCell ref="G6:H6"/>
    <mergeCell ref="I6:J6"/>
    <mergeCell ref="K6:L6"/>
    <mergeCell ref="M6:N6"/>
    <mergeCell ref="O6:P6"/>
    <mergeCell ref="Q6:R6"/>
    <mergeCell ref="S6:T6"/>
    <mergeCell ref="U6:V6"/>
    <mergeCell ref="AE6:AF6"/>
    <mergeCell ref="AC6:AD6"/>
    <mergeCell ref="AA6:AB6"/>
    <mergeCell ref="Y6:Z6"/>
    <mergeCell ref="W6:X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O125"/>
  <sheetViews>
    <sheetView showGridLines="0" zoomScale="80" zoomScaleNormal="80" workbookViewId="0">
      <pane ySplit="3" topLeftCell="A4" activePane="bottomLeft" state="frozen"/>
      <selection activeCell="I19" sqref="I19"/>
      <selection pane="bottomLeft" activeCell="D19" sqref="D19"/>
    </sheetView>
  </sheetViews>
  <sheetFormatPr defaultColWidth="9.140625" defaultRowHeight="12.75" x14ac:dyDescent="0.2"/>
  <cols>
    <col min="1" max="1" width="63.28515625" style="28" customWidth="1"/>
    <col min="2" max="2" width="11" style="63" bestFit="1" customWidth="1"/>
    <col min="3" max="3" width="15" style="64" customWidth="1"/>
    <col min="4" max="4" width="29.140625" style="28" customWidth="1"/>
    <col min="5" max="5" width="9" style="28" bestFit="1" customWidth="1"/>
    <col min="6" max="6" width="22.42578125" style="28" customWidth="1"/>
    <col min="7" max="7" width="7.42578125" style="28" bestFit="1" customWidth="1"/>
    <col min="8" max="8" width="21.140625" style="28" bestFit="1" customWidth="1"/>
    <col min="9" max="9" width="4.85546875" style="28" customWidth="1"/>
    <col min="10" max="10" width="17.42578125" style="28" customWidth="1"/>
    <col min="11" max="11" width="4.85546875" style="28" customWidth="1"/>
    <col min="12" max="12" width="13.42578125" style="28" customWidth="1"/>
    <col min="13" max="13" width="4.140625" style="28" customWidth="1"/>
    <col min="14" max="14" width="13.140625" style="28" customWidth="1"/>
    <col min="15" max="15" width="4.140625" style="28" customWidth="1"/>
    <col min="16" max="16" width="18" style="28" bestFit="1" customWidth="1"/>
    <col min="17" max="17" width="4.140625" style="28" customWidth="1"/>
    <col min="18" max="18" width="18" style="28" bestFit="1" customWidth="1"/>
    <col min="19" max="19" width="4.85546875" style="28" customWidth="1"/>
    <col min="20" max="20" width="13.42578125" style="28" customWidth="1"/>
    <col min="21" max="21" width="4.140625" style="28" customWidth="1"/>
    <col min="22" max="22" width="13.42578125" style="28" customWidth="1"/>
    <col min="23" max="23" width="4.85546875" style="28" customWidth="1"/>
    <col min="24" max="24" width="11.42578125" style="28" customWidth="1"/>
    <col min="25" max="25" width="4.85546875" style="28" customWidth="1"/>
    <col min="26" max="26" width="11.42578125" style="28" customWidth="1"/>
    <col min="27" max="27" width="4.85546875" style="28" customWidth="1"/>
    <col min="28" max="28" width="11.42578125" style="28" customWidth="1"/>
    <col min="29" max="29" width="4.85546875" style="28" customWidth="1"/>
    <col min="30" max="30" width="11.42578125" style="28" customWidth="1"/>
    <col min="31" max="31" width="4.85546875" style="28" customWidth="1"/>
    <col min="32" max="32" width="11.42578125" style="28" customWidth="1"/>
    <col min="33" max="33" width="12.42578125" style="63" customWidth="1"/>
    <col min="34" max="34" width="9.140625" style="63" customWidth="1"/>
    <col min="35" max="35" width="127.5703125" style="28" customWidth="1"/>
    <col min="36" max="36" width="187.140625" style="28" customWidth="1"/>
    <col min="37" max="37" width="13.28515625" style="28" customWidth="1"/>
    <col min="38" max="38" width="12.42578125" style="28" customWidth="1"/>
    <col min="39" max="45" width="6" style="28" customWidth="1"/>
    <col min="46" max="52" width="7.140625" style="28" customWidth="1"/>
    <col min="53" max="60" width="6" style="28" customWidth="1"/>
    <col min="61" max="61" width="7.140625" style="28" customWidth="1"/>
    <col min="62" max="62" width="6.42578125" style="28" bestFit="1" customWidth="1"/>
    <col min="63" max="66" width="6.42578125" style="28" customWidth="1"/>
    <col min="67" max="67" width="6.85546875" style="28" bestFit="1" customWidth="1"/>
    <col min="68" max="16384" width="9.140625" style="28"/>
  </cols>
  <sheetData>
    <row r="1" spans="1:67" x14ac:dyDescent="0.2">
      <c r="A1" s="110" t="s">
        <v>83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67" x14ac:dyDescent="0.2">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row>
    <row r="3" spans="1:67" ht="15" customHeight="1" x14ac:dyDescent="0.2">
      <c r="A3" s="31" t="s">
        <v>21</v>
      </c>
      <c r="B3" s="31" t="s">
        <v>23</v>
      </c>
      <c r="C3" s="112" t="s">
        <v>36</v>
      </c>
      <c r="D3" s="113"/>
      <c r="E3" s="112" t="s">
        <v>37</v>
      </c>
      <c r="F3" s="113"/>
      <c r="G3" s="112" t="s">
        <v>38</v>
      </c>
      <c r="H3" s="113"/>
      <c r="I3" s="112" t="s">
        <v>39</v>
      </c>
      <c r="J3" s="113"/>
      <c r="K3" s="112" t="s">
        <v>40</v>
      </c>
      <c r="L3" s="113"/>
      <c r="M3" s="112" t="s">
        <v>41</v>
      </c>
      <c r="N3" s="113"/>
      <c r="O3" s="112" t="s">
        <v>42</v>
      </c>
      <c r="P3" s="113"/>
      <c r="Q3" s="112" t="s">
        <v>43</v>
      </c>
      <c r="R3" s="113"/>
      <c r="S3" s="112" t="s">
        <v>44</v>
      </c>
      <c r="T3" s="113"/>
      <c r="U3" s="112" t="s">
        <v>45</v>
      </c>
      <c r="V3" s="113"/>
      <c r="W3" s="112" t="s">
        <v>46</v>
      </c>
      <c r="X3" s="113"/>
      <c r="Y3" s="112" t="s">
        <v>47</v>
      </c>
      <c r="Z3" s="113"/>
      <c r="AA3" s="112" t="s">
        <v>48</v>
      </c>
      <c r="AB3" s="113"/>
      <c r="AC3" s="112" t="s">
        <v>49</v>
      </c>
      <c r="AD3" s="113"/>
      <c r="AE3" s="112" t="s">
        <v>50</v>
      </c>
      <c r="AF3" s="113"/>
      <c r="AG3" s="31" t="s">
        <v>25</v>
      </c>
      <c r="AH3" s="31" t="s">
        <v>26</v>
      </c>
      <c r="AI3" s="31" t="s">
        <v>27</v>
      </c>
      <c r="AJ3" s="31" t="s">
        <v>24</v>
      </c>
      <c r="AK3" s="28" t="s">
        <v>51</v>
      </c>
      <c r="AL3" s="28" t="s">
        <v>52</v>
      </c>
      <c r="AM3" s="28" t="s">
        <v>53</v>
      </c>
      <c r="AN3" s="28" t="s">
        <v>54</v>
      </c>
      <c r="AO3" s="28" t="s">
        <v>55</v>
      </c>
      <c r="AP3" s="28" t="s">
        <v>56</v>
      </c>
      <c r="AQ3" s="28" t="s">
        <v>57</v>
      </c>
      <c r="AR3" s="28" t="s">
        <v>58</v>
      </c>
      <c r="AS3" s="28" t="s">
        <v>59</v>
      </c>
      <c r="AT3" s="28" t="s">
        <v>60</v>
      </c>
      <c r="AU3" s="28" t="s">
        <v>61</v>
      </c>
      <c r="AV3" s="28" t="s">
        <v>62</v>
      </c>
      <c r="AW3" s="28" t="s">
        <v>63</v>
      </c>
      <c r="AX3" s="28" t="s">
        <v>64</v>
      </c>
      <c r="AY3" s="28" t="s">
        <v>65</v>
      </c>
      <c r="AZ3" s="32" t="s">
        <v>66</v>
      </c>
      <c r="BA3" s="28" t="s">
        <v>67</v>
      </c>
      <c r="BB3" s="28" t="s">
        <v>68</v>
      </c>
      <c r="BC3" s="28" t="s">
        <v>69</v>
      </c>
      <c r="BD3" s="28" t="s">
        <v>70</v>
      </c>
      <c r="BE3" s="28" t="s">
        <v>71</v>
      </c>
      <c r="BF3" s="28" t="s">
        <v>72</v>
      </c>
      <c r="BG3" s="28" t="s">
        <v>73</v>
      </c>
      <c r="BH3" s="28" t="s">
        <v>74</v>
      </c>
      <c r="BI3" s="28" t="s">
        <v>75</v>
      </c>
      <c r="BJ3" s="28" t="s">
        <v>76</v>
      </c>
      <c r="BK3" s="28" t="s">
        <v>77</v>
      </c>
      <c r="BL3" s="28" t="s">
        <v>78</v>
      </c>
      <c r="BM3" s="28" t="s">
        <v>79</v>
      </c>
      <c r="BN3" s="28" t="s">
        <v>80</v>
      </c>
      <c r="BO3" s="32" t="s">
        <v>81</v>
      </c>
    </row>
    <row r="4" spans="1:67" ht="21" x14ac:dyDescent="0.2">
      <c r="A4" s="107" t="s">
        <v>82</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9"/>
    </row>
    <row r="5" spans="1:67" ht="26.25" customHeight="1" x14ac:dyDescent="0.2">
      <c r="A5" s="33" t="s">
        <v>84</v>
      </c>
      <c r="B5" s="34" t="s">
        <v>29</v>
      </c>
      <c r="C5" s="35" t="str">
        <f t="shared" ref="C5:C10" si="0">IF(VALUE(TRIM(LEFT(AJ5,AK5-1)))&gt;0,"+"&amp; TRIM(LEFT(AJ5,AK5-1))&amp;"*",IF(VALUE(TRIM(LEFT(AJ5,AK5-1)))&lt;0, TRIM(LEFT(AJ5,AK5-1))&amp;"*",""))</f>
        <v>+1.00*</v>
      </c>
      <c r="D5" s="36" t="str">
        <f t="shared" ref="D5:D10" si="1">IF(AK5=0,"",IF(AL5=0,TRIM(MID($AJ5,AK5+1,LEN($AJ5)-AK5)),IF(BA5&lt;&gt;0,TRIM(MID($AJ5,AK5+1,BA5-AK5-1)),TRIM(MID($AJ5,AK5+1,BA5-AK5-1)))))</f>
        <v>ARI_HAM1.1</v>
      </c>
      <c r="E5" s="37" t="str">
        <f t="shared" ref="E5:E10" si="2">IF(IF(AL5=0,"",TRIM(MID($AJ5,BA5+1,AL5-BA5-1)))="","",IF(VALUE(TRIM(MID($AJ5,BA5+1,AL5-BA5-1)))&gt;0,"+"&amp;TRIM(MID($AJ5,BA5+1,AL5-BA5-1))&amp;"*",TRIM(MID($AJ5,BA5+1,AL5-BA5-1))&amp;"*"))</f>
        <v/>
      </c>
      <c r="F5" s="38" t="str">
        <f t="shared" ref="F5:F10" si="3">IF(AL5=0,"",IF(AM5=0,TRIM(MID($AJ5,AL5+1,LEN($AJ5)-AL5)),IF(BB5&lt;&gt;0,TRIM(MID($AJ5,AL5+1,BB5-AL5-1)),TRIM(MID($AJ5,AL5+1,BB5-AL5-1)))))</f>
        <v/>
      </c>
      <c r="G5" s="35" t="str">
        <f t="shared" ref="G5:G10" si="4">IF(IF(AM5=0,"",TRIM(MID($AJ5,BB5+1,AM5-BB5-1)))="","",IF(VALUE(TRIM(MID($AJ5,BB5+1,AM5-BB5-1)))&gt;0,"+"&amp;TRIM(MID($AJ5,BB5+1,AM5-BB5-1))&amp;"*",TRIM(MID($AJ5,BB5+1,AM5-BB5-1))&amp;"*"))</f>
        <v/>
      </c>
      <c r="H5" s="36" t="str">
        <f t="shared" ref="H5:H10" si="5">IF(AM5=0,"",IF(AN5=0,TRIM(MID($AJ5,AM5+1,LEN($AJ5)-AM5)),IF(BC5&lt;&gt;0,TRIM(MID($AJ5,AM5+1,BC5-AM5-1)),TRIM(MID($AJ5,AM5+1,BC5-AM5-1)))))</f>
        <v/>
      </c>
      <c r="I5" s="35" t="str">
        <f t="shared" ref="I5:I10" si="6">IF(IF(AN5=0,"",TRIM(MID($AJ5,BC5+1,AN5-BC5-1)))="","",IF(VALUE(TRIM(MID($AJ5,BC5+1,AN5-BC5-1)))&gt;0,"+"&amp;TRIM(MID($AJ5,BC5+1,AN5-BC5-1))&amp;"*",TRIM(MID($AJ5,BC5+1,AN5-BC5-1))&amp;"*"))</f>
        <v/>
      </c>
      <c r="J5" s="36" t="str">
        <f t="shared" ref="J5:J10" si="7">IF(AN5=0,"",IF(AO5=0,TRIM(MID($AJ5,AN5+1,LEN($AJ5)-AN5)),IF(BD5&lt;&gt;0,TRIM(MID($AJ5,AN5+1,BD5-AN5-1)),TRIM(MID($AJ5,AN5+1,BD5-AN5-1)))))</f>
        <v/>
      </c>
      <c r="K5" s="35" t="str">
        <f t="shared" ref="K5:K10" si="8">IF(IF(AO5=0,"",TRIM(MID($AJ5,BD5+1,AO5-BD5-1)))="","",IF(VALUE(TRIM(MID($AJ5,BD5+1,AO5-BD5-1)))&gt;0,"+"&amp;TRIM(MID($AJ5,BD5+1,AO5-BD5-1))&amp;"*",TRIM(MID($AJ5,BD5+1,AO5-BD5-1))&amp;"*"))</f>
        <v/>
      </c>
      <c r="L5" s="36" t="str">
        <f t="shared" ref="L5:L10" si="9">IF(AO5=0,"",IF(AP5=0,TRIM(MID($AJ5,AO5+1,LEN($AJ5)-AO5)),IF(BE5&lt;&gt;0,TRIM(MID($AJ5,AO5+1,BE5-AO5-1)),TRIM(MID($AJ5,AO5+1,BE5-AO5-1)))))</f>
        <v/>
      </c>
      <c r="M5" s="35" t="str">
        <f t="shared" ref="M5:M10" si="10">IF(IF(AP5=0,"",TRIM(MID($AJ5,BE5+1,AP5-BE5-1)))="","",IF(VALUE(TRIM(MID($AJ5,BE5+1,AP5-BE5-1)))&gt;0,"+"&amp;TRIM(MID($AJ5,BE5+1,AP5-BE5-1))&amp;"*",TRIM(MID($AJ5,BE5+1,AP5-BE5-1))&amp;"*"))</f>
        <v/>
      </c>
      <c r="N5" s="36" t="str">
        <f t="shared" ref="N5:N10" si="11">IF(AP5=0,"",IF(AQ5=0,TRIM(MID($AJ5,AP5+1,LEN($AJ5)-AP5)),IF(BF5&lt;&gt;0,TRIM(MID($AJ5,AP5+1,BF5-AP5-1)),TRIM(MID($AJ5,AP5+1,BF5-AP5-1)))))</f>
        <v/>
      </c>
      <c r="O5" s="35" t="str">
        <f t="shared" ref="O5:O10" si="12">IF(IF(AQ5=0,"",TRIM(MID($AJ5,BF5+1,AQ5-BF5-1)))="","",IF(VALUE(TRIM(MID($AJ5,BF5+1,AQ5-BF5-1)))&gt;0,"+"&amp;TRIM(MID($AJ5,BF5+1,AQ5-BF5-1))&amp;"*",TRIM(MID($AJ5,BF5+1,AQ5-BF5-1))&amp;"*"))</f>
        <v/>
      </c>
      <c r="P5" s="36" t="str">
        <f t="shared" ref="P5:P10" si="13">IF(AQ5=0,"",IF(AR5=0,TRIM(MID($AJ5,AQ5+1,LEN($AJ5)-AQ5)),IF(BG5&lt;&gt;0,TRIM(MID($AJ5,AQ5+1,BG5-AQ5-1)),TRIM(MID($AJ5,AQ5+1,BG5-AQ5-1)))))</f>
        <v/>
      </c>
      <c r="Q5" s="35" t="str">
        <f t="shared" ref="Q5:Q10" si="14">IF(IF(AR5=0,"",TRIM(MID($AJ5,BG5+1,AR5-BG5-1)))="","",IF(VALUE(TRIM(MID($AJ5,BG5+1,AR5-BG5-1)))&gt;0,"+"&amp;TRIM(MID($AJ5,BG5+1,AR5-BG5-1))&amp;"*",TRIM(MID($AJ5,BG5+1,AR5-BG5-1))&amp;"*"))</f>
        <v/>
      </c>
      <c r="R5" s="36" t="str">
        <f t="shared" ref="R5:R10" si="15">IF(AR5=0,"",IF(AS5=0,TRIM(MID($AJ5,AR5+1,LEN($AJ5)-AR5)),IF(BH5&lt;&gt;0,TRIM(MID($AJ5,AR5+1,BH5-AR5-1)),TRIM(MID($AJ5,AR5+1,BH5-AR5-1)))))</f>
        <v/>
      </c>
      <c r="S5" s="35" t="str">
        <f t="shared" ref="S5:S10" si="16">IF(IF(AS5=0,"",TRIM(MID($AJ5,BH5+1,AS5-BH5-1)))="","",IF(VALUE(TRIM(MID($AJ5,BH5+1,AS5-BH5-1)))&gt;0,"+"&amp;TRIM(MID($AJ5,BH5+1,AS5-BH5-1))&amp;"*",TRIM(MID($AJ5,BH5+1,AS5-BH5-1))&amp;"*"))</f>
        <v/>
      </c>
      <c r="T5" s="36" t="str">
        <f t="shared" ref="T5:T10" si="17">IF(AS5=0,"",IF(AT5=0,TRIM(MID($AJ5,AS5+1,LEN($AJ5)-AS5)),IF(BI5&lt;&gt;0,TRIM(MID($AJ5,AS5+1,BI5-AS5-1)),TRIM(MID($AJ5,AS5+1,BI5-AS5-1)))))</f>
        <v/>
      </c>
      <c r="U5" s="35" t="str">
        <f t="shared" ref="U5:U10" si="18">IF(IF(AT5=0,"",TRIM(MID($AJ5,BI5+1,AT5-BI5-1)))="","",IF(VALUE(TRIM(MID($AJ5,BI5+1,AT5-BI5-1)))&gt;0,"+"&amp;TRIM(MID($AJ5,BI5+1,AT5-BI5-1))&amp;"*",TRIM(MID($AJ5,BI5+1,AT5-BI5-1))&amp;"*"))</f>
        <v/>
      </c>
      <c r="V5" s="36" t="str">
        <f t="shared" ref="V5:V10" si="19">IF(AT5=0,"",IF(AU5=0,TRIM(MID($AJ5,AT5+1,LEN($AJ5)-AT5)),IF(BJ5&lt;&gt;0,TRIM(MID($AJ5,AT5+1,BJ5-AT5-1)),TRIM(MID($AJ5,AT5+1,BJ5-AT5-1)))))</f>
        <v/>
      </c>
      <c r="W5" s="35" t="str">
        <f t="shared" ref="W5:W10" si="20">IF(IF(AU5=0,"",TRIM(MID($AJ5,BJ5+1,AU5-BJ5-1)))="","",IF(VALUE(TRIM(MID($AJ5,BJ5+1,AU5-BJ5-1)))&gt;0,"+"&amp;TRIM(MID($AJ5,BJ5+1,AU5-BJ5-1))&amp;"*",TRIM(MID($AJ5,BJ5+1,AU5-BJ5-1))&amp;"*"))</f>
        <v/>
      </c>
      <c r="X5" s="36" t="str">
        <f t="shared" ref="X5:X10" si="21">IF(AU5=0,"",IF(AV5=0,TRIM(MID($AJ5,AU5+1,LEN($AJ5)-AU5)),IF(BK5&lt;&gt;0,TRIM(MID($AJ5,AU5+1,BK5-AU5-1)),TRIM(MID($AJ5,AU5+1,BK5-AU5-1)))))</f>
        <v/>
      </c>
      <c r="Y5" s="35" t="str">
        <f t="shared" ref="Y5:Y10" si="22">IF(IF(AV5=0,"",TRIM(MID($AJ5,BK5+1,AV5-BK5-1)))="","",IF(VALUE(TRIM(MID($AJ5,BK5+1,AV5-BK5-1)))&gt;0,"+"&amp;TRIM(MID($AJ5,BK5+1,AV5-BK5-1))&amp;"*",TRIM(MID($AJ5,BK5+1,AV5-BK5-1))&amp;"*"))</f>
        <v/>
      </c>
      <c r="Z5" s="36" t="str">
        <f t="shared" ref="Z5:Z10" si="23">IF(AV5=0,"",IF(AW5=0,TRIM(MID($AJ5,AV5+1,LEN($AJ5)-AV5)),IF(BL5&lt;&gt;0,TRIM(MID($AJ5,AV5+1,BL5-AV5-1)),TRIM(MID($AJ5,AV5+1,BL5-AV5-1)))))</f>
        <v/>
      </c>
      <c r="AA5" s="35" t="str">
        <f t="shared" ref="AA5:AA10" si="24">IF(IF(AW5=0,"",TRIM(MID($AJ5,BL5+1,AW5-BL5-1)))="","",IF(VALUE(TRIM(MID($AJ5,BL5+1,AW5-BL5-1)))&gt;0,"+"&amp;TRIM(MID($AJ5,BL5+1,AW5-BL5-1))&amp;"*",TRIM(MID($AJ5,BL5+1,AW5-BL5-1))&amp;"*"))</f>
        <v/>
      </c>
      <c r="AB5" s="36" t="str">
        <f t="shared" ref="AB5:AB10" si="25">IF(AW5=0,"",IF(AX5=0,TRIM(MID($AJ5,AW5+1,LEN($AJ5)-AW5)),IF(BM5&lt;&gt;0,TRIM(MID($AJ5,AW5+1,BM5-AW5-1)),TRIM(MID($AJ5,AW5+1,BM5-AW5-1)))))</f>
        <v/>
      </c>
      <c r="AC5" s="35" t="str">
        <f t="shared" ref="AC5:AC10" si="26">IF(IF(AX5=0,"",TRIM(MID($AJ5,BM5+1,AX5-BM5-1)))="","",IF(VALUE(TRIM(MID($AJ5,BM5+1,AX5-BM5-1)))&gt;0,"+"&amp;TRIM(MID($AJ5,BM5+1,AX5-BM5-1))&amp;"*",TRIM(MID($AJ5,BM5+1,AX5-BM5-1))&amp;"*"))</f>
        <v/>
      </c>
      <c r="AD5" s="36" t="str">
        <f t="shared" ref="AD5:AD10" si="27">IF(AX5=0,"",IF(AZ5=0,TRIM(MID($AJ5,AX5+1,LEN($AJ5)-AX5)),IF(BO5&lt;&gt;0,TRIM(MID($AJ5,AX5+1,BO5-AX5-1)),TRIM(MID($AJ5,AX5+1,BO5-AX5-1)))))</f>
        <v/>
      </c>
      <c r="AE5" s="35" t="str">
        <f t="shared" ref="AE5:AE10" si="28">IF(IF(AY5=0,"",TRIM(MID($AJ5,BN5+1,AY5-BN5-1)))="","",IF(VALUE(TRIM(MID($AJ5,BN5+1,AY5-BN5-1)))&gt;0,"+"&amp;TRIM(MID($AJ5,BN5+1,AY5-BN5-1))&amp;"*",TRIM(MID($AJ5,BN5+1,AY5-BN5-1))&amp;"*"))</f>
        <v/>
      </c>
      <c r="AF5" s="36" t="str">
        <f t="shared" ref="AF5:AF10" si="29">IF(AY5=0,"",IF(BA5=0,TRIM(MID($AJ5,AY5+1,LEN($AJ5)-AY5)),IF(BP5&lt;&gt;0,TRIM(MID($AJ5,AY5+1,BP5-AY5-1)),TRIM(MID($AJ5,AY5+1,BP5-AY5-1)))))</f>
        <v/>
      </c>
      <c r="AG5" s="34">
        <v>20</v>
      </c>
      <c r="AH5" s="34">
        <v>58</v>
      </c>
      <c r="AI5" s="33" t="s">
        <v>85</v>
      </c>
      <c r="AJ5" s="33" t="s">
        <v>86</v>
      </c>
      <c r="AK5" s="28">
        <f t="shared" ref="AK5:AK10" si="30">FIND("*",$AJ5,1)</f>
        <v>6</v>
      </c>
      <c r="AL5" s="28">
        <f t="shared" ref="AL5:AL10" si="31">IF(ISERR(FIND("*",$AJ5,AK5+1)),0,FIND("*",$AJ5,AK5+1))</f>
        <v>0</v>
      </c>
      <c r="AM5" s="28">
        <f t="shared" ref="AM5:AY10" si="32">IF(AL5=0,0,IF(ISERR(FIND("*",$AJ5,AL5+1)),0,FIND("*",$AJ5,AL5+1)))</f>
        <v>0</v>
      </c>
      <c r="AN5" s="28">
        <f t="shared" si="32"/>
        <v>0</v>
      </c>
      <c r="AO5" s="28">
        <f t="shared" si="32"/>
        <v>0</v>
      </c>
      <c r="AP5" s="28">
        <f t="shared" si="32"/>
        <v>0</v>
      </c>
      <c r="AQ5" s="28">
        <f t="shared" si="32"/>
        <v>0</v>
      </c>
      <c r="AR5" s="28">
        <f t="shared" si="32"/>
        <v>0</v>
      </c>
      <c r="AS5" s="28">
        <f t="shared" si="32"/>
        <v>0</v>
      </c>
      <c r="AT5" s="28">
        <f t="shared" si="32"/>
        <v>0</v>
      </c>
      <c r="AU5" s="28">
        <f t="shared" si="32"/>
        <v>0</v>
      </c>
      <c r="AV5" s="28">
        <f t="shared" si="32"/>
        <v>0</v>
      </c>
      <c r="AW5" s="28">
        <f t="shared" si="32"/>
        <v>0</v>
      </c>
      <c r="AX5" s="28">
        <f t="shared" si="32"/>
        <v>0</v>
      </c>
      <c r="AY5" s="28">
        <f t="shared" si="32"/>
        <v>0</v>
      </c>
      <c r="AZ5" s="28">
        <v>0</v>
      </c>
      <c r="BA5" s="28">
        <f t="shared" ref="BA5:BN10" si="33">IF(ISERR(FIND("+",$AJ5,AK5+1)),0,FIND("+",$AJ5,AK5+1))</f>
        <v>0</v>
      </c>
      <c r="BB5" s="28">
        <f t="shared" si="33"/>
        <v>0</v>
      </c>
      <c r="BC5" s="28">
        <f t="shared" si="33"/>
        <v>0</v>
      </c>
      <c r="BD5" s="28">
        <f t="shared" si="33"/>
        <v>0</v>
      </c>
      <c r="BE5" s="28">
        <f t="shared" si="33"/>
        <v>0</v>
      </c>
      <c r="BF5" s="28">
        <f t="shared" si="33"/>
        <v>0</v>
      </c>
      <c r="BG5" s="28">
        <f t="shared" si="33"/>
        <v>0</v>
      </c>
      <c r="BH5" s="28">
        <f t="shared" si="33"/>
        <v>0</v>
      </c>
      <c r="BI5" s="28">
        <f t="shared" si="33"/>
        <v>0</v>
      </c>
      <c r="BJ5" s="28">
        <f t="shared" si="33"/>
        <v>0</v>
      </c>
      <c r="BK5" s="28">
        <f t="shared" si="33"/>
        <v>0</v>
      </c>
      <c r="BL5" s="28">
        <f t="shared" si="33"/>
        <v>0</v>
      </c>
      <c r="BM5" s="28">
        <f t="shared" si="33"/>
        <v>0</v>
      </c>
      <c r="BN5" s="28">
        <f t="shared" si="33"/>
        <v>0</v>
      </c>
      <c r="BO5" s="28">
        <v>0</v>
      </c>
    </row>
    <row r="6" spans="1:67" ht="26.25" customHeight="1" x14ac:dyDescent="0.2">
      <c r="A6" s="39" t="s">
        <v>87</v>
      </c>
      <c r="B6" s="40" t="s">
        <v>29</v>
      </c>
      <c r="C6" s="35" t="str">
        <f t="shared" si="0"/>
        <v>+1.00*</v>
      </c>
      <c r="D6" s="36" t="str">
        <f t="shared" si="1"/>
        <v>ARI_HAM2.1</v>
      </c>
      <c r="E6" s="37" t="str">
        <f t="shared" si="2"/>
        <v/>
      </c>
      <c r="F6" s="38" t="str">
        <f t="shared" si="3"/>
        <v/>
      </c>
      <c r="G6" s="35" t="str">
        <f t="shared" si="4"/>
        <v/>
      </c>
      <c r="H6" s="36" t="str">
        <f t="shared" si="5"/>
        <v/>
      </c>
      <c r="I6" s="35" t="str">
        <f t="shared" si="6"/>
        <v/>
      </c>
      <c r="J6" s="36" t="str">
        <f t="shared" si="7"/>
        <v/>
      </c>
      <c r="K6" s="35" t="str">
        <f t="shared" si="8"/>
        <v/>
      </c>
      <c r="L6" s="36" t="str">
        <f t="shared" si="9"/>
        <v/>
      </c>
      <c r="M6" s="35" t="str">
        <f t="shared" si="10"/>
        <v/>
      </c>
      <c r="N6" s="36" t="str">
        <f t="shared" si="11"/>
        <v/>
      </c>
      <c r="O6" s="35" t="str">
        <f t="shared" si="12"/>
        <v/>
      </c>
      <c r="P6" s="36" t="str">
        <f t="shared" si="13"/>
        <v/>
      </c>
      <c r="Q6" s="35" t="str">
        <f t="shared" si="14"/>
        <v/>
      </c>
      <c r="R6" s="36" t="str">
        <f t="shared" si="15"/>
        <v/>
      </c>
      <c r="S6" s="35" t="str">
        <f t="shared" si="16"/>
        <v/>
      </c>
      <c r="T6" s="36" t="str">
        <f t="shared" si="17"/>
        <v/>
      </c>
      <c r="U6" s="35" t="str">
        <f t="shared" si="18"/>
        <v/>
      </c>
      <c r="V6" s="36" t="str">
        <f t="shared" si="19"/>
        <v/>
      </c>
      <c r="W6" s="35" t="str">
        <f t="shared" si="20"/>
        <v/>
      </c>
      <c r="X6" s="36" t="str">
        <f t="shared" si="21"/>
        <v/>
      </c>
      <c r="Y6" s="35" t="str">
        <f t="shared" si="22"/>
        <v/>
      </c>
      <c r="Z6" s="36" t="str">
        <f t="shared" si="23"/>
        <v/>
      </c>
      <c r="AA6" s="35" t="str">
        <f t="shared" si="24"/>
        <v/>
      </c>
      <c r="AB6" s="36" t="str">
        <f t="shared" si="25"/>
        <v/>
      </c>
      <c r="AC6" s="35" t="str">
        <f t="shared" si="26"/>
        <v/>
      </c>
      <c r="AD6" s="36" t="str">
        <f t="shared" si="27"/>
        <v/>
      </c>
      <c r="AE6" s="35" t="str">
        <f t="shared" si="28"/>
        <v/>
      </c>
      <c r="AF6" s="36" t="str">
        <f t="shared" si="29"/>
        <v/>
      </c>
      <c r="AG6" s="40">
        <v>20</v>
      </c>
      <c r="AH6" s="40">
        <v>58</v>
      </c>
      <c r="AI6" s="39" t="s">
        <v>88</v>
      </c>
      <c r="AJ6" s="39" t="s">
        <v>89</v>
      </c>
      <c r="AK6" s="28">
        <f t="shared" si="30"/>
        <v>6</v>
      </c>
      <c r="AL6" s="28">
        <f t="shared" si="31"/>
        <v>0</v>
      </c>
      <c r="AM6" s="28">
        <f t="shared" si="32"/>
        <v>0</v>
      </c>
      <c r="AN6" s="28">
        <f t="shared" si="32"/>
        <v>0</v>
      </c>
      <c r="AO6" s="28">
        <f t="shared" si="32"/>
        <v>0</v>
      </c>
      <c r="AP6" s="28">
        <f t="shared" si="32"/>
        <v>0</v>
      </c>
      <c r="AQ6" s="28">
        <f t="shared" si="32"/>
        <v>0</v>
      </c>
      <c r="AR6" s="28">
        <f t="shared" si="32"/>
        <v>0</v>
      </c>
      <c r="AS6" s="28">
        <f t="shared" si="32"/>
        <v>0</v>
      </c>
      <c r="AT6" s="28">
        <f t="shared" si="32"/>
        <v>0</v>
      </c>
      <c r="AU6" s="28">
        <f t="shared" si="32"/>
        <v>0</v>
      </c>
      <c r="AV6" s="28">
        <f t="shared" si="32"/>
        <v>0</v>
      </c>
      <c r="AW6" s="28">
        <f t="shared" si="32"/>
        <v>0</v>
      </c>
      <c r="AX6" s="28">
        <f t="shared" si="32"/>
        <v>0</v>
      </c>
      <c r="AY6" s="28">
        <f t="shared" si="32"/>
        <v>0</v>
      </c>
      <c r="AZ6" s="28">
        <v>0</v>
      </c>
      <c r="BA6" s="28">
        <f t="shared" si="33"/>
        <v>0</v>
      </c>
      <c r="BB6" s="28">
        <f t="shared" si="33"/>
        <v>0</v>
      </c>
      <c r="BC6" s="28">
        <f t="shared" si="33"/>
        <v>0</v>
      </c>
      <c r="BD6" s="28">
        <f t="shared" si="33"/>
        <v>0</v>
      </c>
      <c r="BE6" s="28">
        <f t="shared" si="33"/>
        <v>0</v>
      </c>
      <c r="BF6" s="28">
        <f t="shared" si="33"/>
        <v>0</v>
      </c>
      <c r="BG6" s="28">
        <f t="shared" si="33"/>
        <v>0</v>
      </c>
      <c r="BH6" s="28">
        <f t="shared" si="33"/>
        <v>0</v>
      </c>
      <c r="BI6" s="28">
        <f t="shared" si="33"/>
        <v>0</v>
      </c>
      <c r="BJ6" s="28">
        <f t="shared" si="33"/>
        <v>0</v>
      </c>
      <c r="BK6" s="28">
        <f t="shared" si="33"/>
        <v>0</v>
      </c>
      <c r="BL6" s="28">
        <f t="shared" si="33"/>
        <v>0</v>
      </c>
      <c r="BM6" s="28">
        <f t="shared" si="33"/>
        <v>0</v>
      </c>
      <c r="BN6" s="28">
        <f t="shared" si="33"/>
        <v>0</v>
      </c>
      <c r="BO6" s="28">
        <v>0</v>
      </c>
    </row>
    <row r="7" spans="1:67" ht="26.25" customHeight="1" x14ac:dyDescent="0.2">
      <c r="A7" s="39" t="s">
        <v>90</v>
      </c>
      <c r="B7" s="40" t="s">
        <v>29</v>
      </c>
      <c r="C7" s="35" t="str">
        <f t="shared" si="0"/>
        <v>+1.00*</v>
      </c>
      <c r="D7" s="36" t="str">
        <f t="shared" si="1"/>
        <v>ARI_HAM1.1</v>
      </c>
      <c r="E7" s="37" t="str">
        <f t="shared" si="2"/>
        <v/>
      </c>
      <c r="F7" s="38" t="str">
        <f t="shared" si="3"/>
        <v/>
      </c>
      <c r="G7" s="35" t="str">
        <f t="shared" si="4"/>
        <v/>
      </c>
      <c r="H7" s="36" t="str">
        <f t="shared" si="5"/>
        <v/>
      </c>
      <c r="I7" s="35" t="str">
        <f t="shared" si="6"/>
        <v/>
      </c>
      <c r="J7" s="36" t="str">
        <f t="shared" si="7"/>
        <v/>
      </c>
      <c r="K7" s="35" t="str">
        <f t="shared" si="8"/>
        <v/>
      </c>
      <c r="L7" s="36" t="str">
        <f t="shared" si="9"/>
        <v/>
      </c>
      <c r="M7" s="35" t="str">
        <f t="shared" si="10"/>
        <v/>
      </c>
      <c r="N7" s="36" t="str">
        <f t="shared" si="11"/>
        <v/>
      </c>
      <c r="O7" s="35" t="str">
        <f t="shared" si="12"/>
        <v/>
      </c>
      <c r="P7" s="36" t="str">
        <f t="shared" si="13"/>
        <v/>
      </c>
      <c r="Q7" s="35" t="str">
        <f t="shared" si="14"/>
        <v/>
      </c>
      <c r="R7" s="36" t="str">
        <f t="shared" si="15"/>
        <v/>
      </c>
      <c r="S7" s="35" t="str">
        <f t="shared" si="16"/>
        <v/>
      </c>
      <c r="T7" s="36" t="str">
        <f t="shared" si="17"/>
        <v/>
      </c>
      <c r="U7" s="35" t="str">
        <f t="shared" si="18"/>
        <v/>
      </c>
      <c r="V7" s="36" t="str">
        <f t="shared" si="19"/>
        <v/>
      </c>
      <c r="W7" s="35" t="str">
        <f t="shared" si="20"/>
        <v/>
      </c>
      <c r="X7" s="36" t="str">
        <f t="shared" si="21"/>
        <v/>
      </c>
      <c r="Y7" s="35" t="str">
        <f t="shared" si="22"/>
        <v/>
      </c>
      <c r="Z7" s="36" t="str">
        <f t="shared" si="23"/>
        <v/>
      </c>
      <c r="AA7" s="35" t="str">
        <f t="shared" si="24"/>
        <v/>
      </c>
      <c r="AB7" s="36" t="str">
        <f t="shared" si="25"/>
        <v/>
      </c>
      <c r="AC7" s="35" t="str">
        <f t="shared" si="26"/>
        <v/>
      </c>
      <c r="AD7" s="36" t="str">
        <f t="shared" si="27"/>
        <v/>
      </c>
      <c r="AE7" s="35" t="str">
        <f t="shared" si="28"/>
        <v/>
      </c>
      <c r="AF7" s="36" t="str">
        <f t="shared" si="29"/>
        <v/>
      </c>
      <c r="AG7" s="40">
        <v>25</v>
      </c>
      <c r="AH7" s="40">
        <v>52</v>
      </c>
      <c r="AI7" s="39" t="s">
        <v>91</v>
      </c>
      <c r="AJ7" s="39" t="s">
        <v>86</v>
      </c>
      <c r="AK7" s="28">
        <f t="shared" si="30"/>
        <v>6</v>
      </c>
      <c r="AL7" s="28">
        <f t="shared" si="31"/>
        <v>0</v>
      </c>
      <c r="AM7" s="28">
        <f t="shared" si="32"/>
        <v>0</v>
      </c>
      <c r="AN7" s="28">
        <f t="shared" si="32"/>
        <v>0</v>
      </c>
      <c r="AO7" s="28">
        <f t="shared" si="32"/>
        <v>0</v>
      </c>
      <c r="AP7" s="28">
        <f t="shared" si="32"/>
        <v>0</v>
      </c>
      <c r="AQ7" s="28">
        <f t="shared" si="32"/>
        <v>0</v>
      </c>
      <c r="AR7" s="28">
        <f t="shared" si="32"/>
        <v>0</v>
      </c>
      <c r="AS7" s="28">
        <f t="shared" si="32"/>
        <v>0</v>
      </c>
      <c r="AT7" s="28">
        <f t="shared" si="32"/>
        <v>0</v>
      </c>
      <c r="AU7" s="28">
        <f t="shared" si="32"/>
        <v>0</v>
      </c>
      <c r="AV7" s="28">
        <f t="shared" si="32"/>
        <v>0</v>
      </c>
      <c r="AW7" s="28">
        <f t="shared" si="32"/>
        <v>0</v>
      </c>
      <c r="AX7" s="28">
        <f t="shared" si="32"/>
        <v>0</v>
      </c>
      <c r="AY7" s="28">
        <f t="shared" si="32"/>
        <v>0</v>
      </c>
      <c r="AZ7" s="28">
        <v>0</v>
      </c>
      <c r="BA7" s="28">
        <f t="shared" si="33"/>
        <v>0</v>
      </c>
      <c r="BB7" s="28">
        <f t="shared" si="33"/>
        <v>0</v>
      </c>
      <c r="BC7" s="28">
        <f t="shared" si="33"/>
        <v>0</v>
      </c>
      <c r="BD7" s="28">
        <f t="shared" si="33"/>
        <v>0</v>
      </c>
      <c r="BE7" s="28">
        <f t="shared" si="33"/>
        <v>0</v>
      </c>
      <c r="BF7" s="28">
        <f t="shared" si="33"/>
        <v>0</v>
      </c>
      <c r="BG7" s="28">
        <f t="shared" si="33"/>
        <v>0</v>
      </c>
      <c r="BH7" s="28">
        <f t="shared" si="33"/>
        <v>0</v>
      </c>
      <c r="BI7" s="28">
        <f t="shared" si="33"/>
        <v>0</v>
      </c>
      <c r="BJ7" s="28">
        <f t="shared" si="33"/>
        <v>0</v>
      </c>
      <c r="BK7" s="28">
        <f t="shared" si="33"/>
        <v>0</v>
      </c>
      <c r="BL7" s="28">
        <f t="shared" si="33"/>
        <v>0</v>
      </c>
      <c r="BM7" s="28">
        <f t="shared" si="33"/>
        <v>0</v>
      </c>
      <c r="BN7" s="28">
        <f t="shared" si="33"/>
        <v>0</v>
      </c>
      <c r="BO7" s="28">
        <v>0</v>
      </c>
    </row>
    <row r="8" spans="1:67" ht="26.25" customHeight="1" x14ac:dyDescent="0.2">
      <c r="A8" s="39" t="s">
        <v>92</v>
      </c>
      <c r="B8" s="40" t="s">
        <v>29</v>
      </c>
      <c r="C8" s="35" t="str">
        <f t="shared" si="0"/>
        <v>+1.00*</v>
      </c>
      <c r="D8" s="36" t="str">
        <f t="shared" si="1"/>
        <v>ARI_HAM2.1</v>
      </c>
      <c r="E8" s="37" t="str">
        <f t="shared" si="2"/>
        <v/>
      </c>
      <c r="F8" s="38" t="str">
        <f t="shared" si="3"/>
        <v/>
      </c>
      <c r="G8" s="35" t="str">
        <f t="shared" si="4"/>
        <v/>
      </c>
      <c r="H8" s="36" t="str">
        <f t="shared" si="5"/>
        <v/>
      </c>
      <c r="I8" s="35" t="str">
        <f t="shared" si="6"/>
        <v/>
      </c>
      <c r="J8" s="36" t="str">
        <f t="shared" si="7"/>
        <v/>
      </c>
      <c r="K8" s="35" t="str">
        <f t="shared" si="8"/>
        <v/>
      </c>
      <c r="L8" s="36" t="str">
        <f t="shared" si="9"/>
        <v/>
      </c>
      <c r="M8" s="35" t="str">
        <f t="shared" si="10"/>
        <v/>
      </c>
      <c r="N8" s="36" t="str">
        <f t="shared" si="11"/>
        <v/>
      </c>
      <c r="O8" s="35" t="str">
        <f t="shared" si="12"/>
        <v/>
      </c>
      <c r="P8" s="36" t="str">
        <f t="shared" si="13"/>
        <v/>
      </c>
      <c r="Q8" s="35" t="str">
        <f t="shared" si="14"/>
        <v/>
      </c>
      <c r="R8" s="36" t="str">
        <f t="shared" si="15"/>
        <v/>
      </c>
      <c r="S8" s="35" t="str">
        <f t="shared" si="16"/>
        <v/>
      </c>
      <c r="T8" s="36" t="str">
        <f t="shared" si="17"/>
        <v/>
      </c>
      <c r="U8" s="35" t="str">
        <f t="shared" si="18"/>
        <v/>
      </c>
      <c r="V8" s="36" t="str">
        <f t="shared" si="19"/>
        <v/>
      </c>
      <c r="W8" s="35" t="str">
        <f t="shared" si="20"/>
        <v/>
      </c>
      <c r="X8" s="36" t="str">
        <f t="shared" si="21"/>
        <v/>
      </c>
      <c r="Y8" s="35" t="str">
        <f t="shared" si="22"/>
        <v/>
      </c>
      <c r="Z8" s="36" t="str">
        <f t="shared" si="23"/>
        <v/>
      </c>
      <c r="AA8" s="35" t="str">
        <f t="shared" si="24"/>
        <v/>
      </c>
      <c r="AB8" s="36" t="str">
        <f t="shared" si="25"/>
        <v/>
      </c>
      <c r="AC8" s="35" t="str">
        <f t="shared" si="26"/>
        <v/>
      </c>
      <c r="AD8" s="36" t="str">
        <f t="shared" si="27"/>
        <v/>
      </c>
      <c r="AE8" s="35" t="str">
        <f t="shared" si="28"/>
        <v/>
      </c>
      <c r="AF8" s="36" t="str">
        <f t="shared" si="29"/>
        <v/>
      </c>
      <c r="AG8" s="40">
        <v>25</v>
      </c>
      <c r="AH8" s="40">
        <v>52</v>
      </c>
      <c r="AI8" s="39" t="s">
        <v>93</v>
      </c>
      <c r="AJ8" s="39" t="s">
        <v>89</v>
      </c>
      <c r="AK8" s="28">
        <f t="shared" si="30"/>
        <v>6</v>
      </c>
      <c r="AL8" s="28">
        <f t="shared" si="31"/>
        <v>0</v>
      </c>
      <c r="AM8" s="28">
        <f t="shared" si="32"/>
        <v>0</v>
      </c>
      <c r="AN8" s="28">
        <f t="shared" si="32"/>
        <v>0</v>
      </c>
      <c r="AO8" s="28">
        <f t="shared" si="32"/>
        <v>0</v>
      </c>
      <c r="AP8" s="28">
        <f t="shared" si="32"/>
        <v>0</v>
      </c>
      <c r="AQ8" s="28">
        <f t="shared" si="32"/>
        <v>0</v>
      </c>
      <c r="AR8" s="28">
        <f t="shared" si="32"/>
        <v>0</v>
      </c>
      <c r="AS8" s="28">
        <f t="shared" si="32"/>
        <v>0</v>
      </c>
      <c r="AT8" s="28">
        <f t="shared" si="32"/>
        <v>0</v>
      </c>
      <c r="AU8" s="28">
        <f t="shared" si="32"/>
        <v>0</v>
      </c>
      <c r="AV8" s="28">
        <f t="shared" si="32"/>
        <v>0</v>
      </c>
      <c r="AW8" s="28">
        <f t="shared" si="32"/>
        <v>0</v>
      </c>
      <c r="AX8" s="28">
        <f t="shared" si="32"/>
        <v>0</v>
      </c>
      <c r="AY8" s="28">
        <f t="shared" si="32"/>
        <v>0</v>
      </c>
      <c r="AZ8" s="28">
        <v>0</v>
      </c>
      <c r="BA8" s="28">
        <f t="shared" si="33"/>
        <v>0</v>
      </c>
      <c r="BB8" s="28">
        <f t="shared" si="33"/>
        <v>0</v>
      </c>
      <c r="BC8" s="28">
        <f t="shared" si="33"/>
        <v>0</v>
      </c>
      <c r="BD8" s="28">
        <f t="shared" si="33"/>
        <v>0</v>
      </c>
      <c r="BE8" s="28">
        <f t="shared" si="33"/>
        <v>0</v>
      </c>
      <c r="BF8" s="28">
        <f t="shared" si="33"/>
        <v>0</v>
      </c>
      <c r="BG8" s="28">
        <f t="shared" si="33"/>
        <v>0</v>
      </c>
      <c r="BH8" s="28">
        <f t="shared" si="33"/>
        <v>0</v>
      </c>
      <c r="BI8" s="28">
        <f t="shared" si="33"/>
        <v>0</v>
      </c>
      <c r="BJ8" s="28">
        <f t="shared" si="33"/>
        <v>0</v>
      </c>
      <c r="BK8" s="28">
        <f t="shared" si="33"/>
        <v>0</v>
      </c>
      <c r="BL8" s="28">
        <f t="shared" si="33"/>
        <v>0</v>
      </c>
      <c r="BM8" s="28">
        <f t="shared" si="33"/>
        <v>0</v>
      </c>
      <c r="BN8" s="28">
        <f t="shared" si="33"/>
        <v>0</v>
      </c>
      <c r="BO8" s="28">
        <v>0</v>
      </c>
    </row>
    <row r="9" spans="1:67" ht="26.25" customHeight="1" x14ac:dyDescent="0.2">
      <c r="A9" s="39" t="s">
        <v>94</v>
      </c>
      <c r="B9" s="40" t="s">
        <v>29</v>
      </c>
      <c r="C9" s="35" t="str">
        <f t="shared" si="0"/>
        <v>+1.00*</v>
      </c>
      <c r="D9" s="36" t="str">
        <f t="shared" si="1"/>
        <v>ARI_HAM1.1</v>
      </c>
      <c r="E9" s="37" t="str">
        <f t="shared" si="2"/>
        <v/>
      </c>
      <c r="F9" s="38" t="str">
        <f t="shared" si="3"/>
        <v/>
      </c>
      <c r="G9" s="35" t="str">
        <f t="shared" si="4"/>
        <v/>
      </c>
      <c r="H9" s="36" t="str">
        <f t="shared" si="5"/>
        <v/>
      </c>
      <c r="I9" s="35" t="str">
        <f t="shared" si="6"/>
        <v/>
      </c>
      <c r="J9" s="36" t="str">
        <f t="shared" si="7"/>
        <v/>
      </c>
      <c r="K9" s="35" t="str">
        <f t="shared" si="8"/>
        <v/>
      </c>
      <c r="L9" s="36" t="str">
        <f t="shared" si="9"/>
        <v/>
      </c>
      <c r="M9" s="35" t="str">
        <f t="shared" si="10"/>
        <v/>
      </c>
      <c r="N9" s="36" t="str">
        <f t="shared" si="11"/>
        <v/>
      </c>
      <c r="O9" s="35" t="str">
        <f t="shared" si="12"/>
        <v/>
      </c>
      <c r="P9" s="36" t="str">
        <f t="shared" si="13"/>
        <v/>
      </c>
      <c r="Q9" s="35" t="str">
        <f t="shared" si="14"/>
        <v/>
      </c>
      <c r="R9" s="36" t="str">
        <f t="shared" si="15"/>
        <v/>
      </c>
      <c r="S9" s="35" t="str">
        <f t="shared" si="16"/>
        <v/>
      </c>
      <c r="T9" s="36" t="str">
        <f t="shared" si="17"/>
        <v/>
      </c>
      <c r="U9" s="35" t="str">
        <f t="shared" si="18"/>
        <v/>
      </c>
      <c r="V9" s="36" t="str">
        <f t="shared" si="19"/>
        <v/>
      </c>
      <c r="W9" s="35" t="str">
        <f t="shared" si="20"/>
        <v/>
      </c>
      <c r="X9" s="36" t="str">
        <f t="shared" si="21"/>
        <v/>
      </c>
      <c r="Y9" s="35" t="str">
        <f t="shared" si="22"/>
        <v/>
      </c>
      <c r="Z9" s="36" t="str">
        <f t="shared" si="23"/>
        <v/>
      </c>
      <c r="AA9" s="35" t="str">
        <f t="shared" si="24"/>
        <v/>
      </c>
      <c r="AB9" s="36" t="str">
        <f t="shared" si="25"/>
        <v/>
      </c>
      <c r="AC9" s="35" t="str">
        <f t="shared" si="26"/>
        <v/>
      </c>
      <c r="AD9" s="36" t="str">
        <f t="shared" si="27"/>
        <v/>
      </c>
      <c r="AE9" s="35" t="str">
        <f t="shared" si="28"/>
        <v/>
      </c>
      <c r="AF9" s="36" t="str">
        <f t="shared" si="29"/>
        <v/>
      </c>
      <c r="AG9" s="40">
        <v>30</v>
      </c>
      <c r="AH9" s="40">
        <v>47</v>
      </c>
      <c r="AI9" s="39" t="s">
        <v>95</v>
      </c>
      <c r="AJ9" s="39" t="s">
        <v>86</v>
      </c>
      <c r="AK9" s="28">
        <f t="shared" si="30"/>
        <v>6</v>
      </c>
      <c r="AL9" s="28">
        <f t="shared" si="31"/>
        <v>0</v>
      </c>
      <c r="AM9" s="28">
        <f t="shared" si="32"/>
        <v>0</v>
      </c>
      <c r="AN9" s="28">
        <f t="shared" si="32"/>
        <v>0</v>
      </c>
      <c r="AO9" s="28">
        <f t="shared" si="32"/>
        <v>0</v>
      </c>
      <c r="AP9" s="28">
        <f t="shared" si="32"/>
        <v>0</v>
      </c>
      <c r="AQ9" s="28">
        <f t="shared" si="32"/>
        <v>0</v>
      </c>
      <c r="AR9" s="28">
        <f t="shared" si="32"/>
        <v>0</v>
      </c>
      <c r="AS9" s="28">
        <f t="shared" si="32"/>
        <v>0</v>
      </c>
      <c r="AT9" s="28">
        <f t="shared" si="32"/>
        <v>0</v>
      </c>
      <c r="AU9" s="28">
        <f t="shared" si="32"/>
        <v>0</v>
      </c>
      <c r="AV9" s="28">
        <f t="shared" si="32"/>
        <v>0</v>
      </c>
      <c r="AW9" s="28">
        <f t="shared" si="32"/>
        <v>0</v>
      </c>
      <c r="AX9" s="28">
        <f t="shared" si="32"/>
        <v>0</v>
      </c>
      <c r="AY9" s="28">
        <f t="shared" si="32"/>
        <v>0</v>
      </c>
      <c r="AZ9" s="28">
        <v>0</v>
      </c>
      <c r="BA9" s="28">
        <f t="shared" si="33"/>
        <v>0</v>
      </c>
      <c r="BB9" s="28">
        <f t="shared" si="33"/>
        <v>0</v>
      </c>
      <c r="BC9" s="28">
        <f t="shared" si="33"/>
        <v>0</v>
      </c>
      <c r="BD9" s="28">
        <f t="shared" si="33"/>
        <v>0</v>
      </c>
      <c r="BE9" s="28">
        <f t="shared" si="33"/>
        <v>0</v>
      </c>
      <c r="BF9" s="28">
        <f t="shared" si="33"/>
        <v>0</v>
      </c>
      <c r="BG9" s="28">
        <f t="shared" si="33"/>
        <v>0</v>
      </c>
      <c r="BH9" s="28">
        <f t="shared" si="33"/>
        <v>0</v>
      </c>
      <c r="BI9" s="28">
        <f t="shared" si="33"/>
        <v>0</v>
      </c>
      <c r="BJ9" s="28">
        <f t="shared" si="33"/>
        <v>0</v>
      </c>
      <c r="BK9" s="28">
        <f t="shared" si="33"/>
        <v>0</v>
      </c>
      <c r="BL9" s="28">
        <f t="shared" si="33"/>
        <v>0</v>
      </c>
      <c r="BM9" s="28">
        <f t="shared" si="33"/>
        <v>0</v>
      </c>
      <c r="BN9" s="28">
        <f t="shared" si="33"/>
        <v>0</v>
      </c>
      <c r="BO9" s="28">
        <v>0</v>
      </c>
    </row>
    <row r="10" spans="1:67" ht="26.25" customHeight="1" x14ac:dyDescent="0.2">
      <c r="A10" s="39" t="s">
        <v>96</v>
      </c>
      <c r="B10" s="40" t="s">
        <v>29</v>
      </c>
      <c r="C10" s="35" t="str">
        <f t="shared" si="0"/>
        <v>+1.00*</v>
      </c>
      <c r="D10" s="36" t="str">
        <f t="shared" si="1"/>
        <v>ARI_HAM2.1</v>
      </c>
      <c r="E10" s="37" t="str">
        <f t="shared" si="2"/>
        <v/>
      </c>
      <c r="F10" s="38" t="str">
        <f t="shared" si="3"/>
        <v/>
      </c>
      <c r="G10" s="35" t="str">
        <f t="shared" si="4"/>
        <v/>
      </c>
      <c r="H10" s="36" t="str">
        <f t="shared" si="5"/>
        <v/>
      </c>
      <c r="I10" s="35" t="str">
        <f t="shared" si="6"/>
        <v/>
      </c>
      <c r="J10" s="36" t="str">
        <f t="shared" si="7"/>
        <v/>
      </c>
      <c r="K10" s="35" t="str">
        <f t="shared" si="8"/>
        <v/>
      </c>
      <c r="L10" s="36" t="str">
        <f t="shared" si="9"/>
        <v/>
      </c>
      <c r="M10" s="35" t="str">
        <f t="shared" si="10"/>
        <v/>
      </c>
      <c r="N10" s="36" t="str">
        <f t="shared" si="11"/>
        <v/>
      </c>
      <c r="O10" s="35" t="str">
        <f t="shared" si="12"/>
        <v/>
      </c>
      <c r="P10" s="36" t="str">
        <f t="shared" si="13"/>
        <v/>
      </c>
      <c r="Q10" s="35" t="str">
        <f t="shared" si="14"/>
        <v/>
      </c>
      <c r="R10" s="36" t="str">
        <f t="shared" si="15"/>
        <v/>
      </c>
      <c r="S10" s="35" t="str">
        <f t="shared" si="16"/>
        <v/>
      </c>
      <c r="T10" s="36" t="str">
        <f t="shared" si="17"/>
        <v/>
      </c>
      <c r="U10" s="35" t="str">
        <f t="shared" si="18"/>
        <v/>
      </c>
      <c r="V10" s="36" t="str">
        <f t="shared" si="19"/>
        <v/>
      </c>
      <c r="W10" s="35" t="str">
        <f t="shared" si="20"/>
        <v/>
      </c>
      <c r="X10" s="36" t="str">
        <f t="shared" si="21"/>
        <v/>
      </c>
      <c r="Y10" s="35" t="str">
        <f t="shared" si="22"/>
        <v/>
      </c>
      <c r="Z10" s="36" t="str">
        <f t="shared" si="23"/>
        <v/>
      </c>
      <c r="AA10" s="35" t="str">
        <f t="shared" si="24"/>
        <v/>
      </c>
      <c r="AB10" s="36" t="str">
        <f t="shared" si="25"/>
        <v/>
      </c>
      <c r="AC10" s="35" t="str">
        <f t="shared" si="26"/>
        <v/>
      </c>
      <c r="AD10" s="36" t="str">
        <f t="shared" si="27"/>
        <v/>
      </c>
      <c r="AE10" s="35" t="str">
        <f t="shared" si="28"/>
        <v/>
      </c>
      <c r="AF10" s="36" t="str">
        <f t="shared" si="29"/>
        <v/>
      </c>
      <c r="AG10" s="40">
        <v>30</v>
      </c>
      <c r="AH10" s="40">
        <v>47</v>
      </c>
      <c r="AI10" s="39" t="s">
        <v>97</v>
      </c>
      <c r="AJ10" s="39" t="s">
        <v>89</v>
      </c>
      <c r="AK10" s="28">
        <f t="shared" si="30"/>
        <v>6</v>
      </c>
      <c r="AL10" s="28">
        <f t="shared" si="31"/>
        <v>0</v>
      </c>
      <c r="AM10" s="28">
        <f t="shared" si="32"/>
        <v>0</v>
      </c>
      <c r="AN10" s="28">
        <f t="shared" si="32"/>
        <v>0</v>
      </c>
      <c r="AO10" s="28">
        <f t="shared" si="32"/>
        <v>0</v>
      </c>
      <c r="AP10" s="28">
        <f t="shared" si="32"/>
        <v>0</v>
      </c>
      <c r="AQ10" s="28">
        <f t="shared" si="32"/>
        <v>0</v>
      </c>
      <c r="AR10" s="28">
        <f t="shared" si="32"/>
        <v>0</v>
      </c>
      <c r="AS10" s="28">
        <f t="shared" si="32"/>
        <v>0</v>
      </c>
      <c r="AT10" s="28">
        <f t="shared" si="32"/>
        <v>0</v>
      </c>
      <c r="AU10" s="28">
        <f t="shared" si="32"/>
        <v>0</v>
      </c>
      <c r="AV10" s="28">
        <f t="shared" si="32"/>
        <v>0</v>
      </c>
      <c r="AW10" s="28">
        <f t="shared" si="32"/>
        <v>0</v>
      </c>
      <c r="AX10" s="28">
        <f t="shared" si="32"/>
        <v>0</v>
      </c>
      <c r="AY10" s="28">
        <f t="shared" si="32"/>
        <v>0</v>
      </c>
      <c r="AZ10" s="28">
        <v>0</v>
      </c>
      <c r="BA10" s="28">
        <f t="shared" si="33"/>
        <v>0</v>
      </c>
      <c r="BB10" s="28">
        <f t="shared" si="33"/>
        <v>0</v>
      </c>
      <c r="BC10" s="28">
        <f t="shared" si="33"/>
        <v>0</v>
      </c>
      <c r="BD10" s="28">
        <f t="shared" si="33"/>
        <v>0</v>
      </c>
      <c r="BE10" s="28">
        <f t="shared" si="33"/>
        <v>0</v>
      </c>
      <c r="BF10" s="28">
        <f t="shared" si="33"/>
        <v>0</v>
      </c>
      <c r="BG10" s="28">
        <f t="shared" si="33"/>
        <v>0</v>
      </c>
      <c r="BH10" s="28">
        <f t="shared" si="33"/>
        <v>0</v>
      </c>
      <c r="BI10" s="28">
        <f t="shared" si="33"/>
        <v>0</v>
      </c>
      <c r="BJ10" s="28">
        <f t="shared" si="33"/>
        <v>0</v>
      </c>
      <c r="BK10" s="28">
        <f t="shared" si="33"/>
        <v>0</v>
      </c>
      <c r="BL10" s="28">
        <f t="shared" si="33"/>
        <v>0</v>
      </c>
      <c r="BM10" s="28">
        <f t="shared" si="33"/>
        <v>0</v>
      </c>
      <c r="BN10" s="28">
        <f t="shared" si="33"/>
        <v>0</v>
      </c>
      <c r="BO10" s="28">
        <v>0</v>
      </c>
    </row>
    <row r="11" spans="1:67" ht="26.25" customHeight="1" x14ac:dyDescent="0.2">
      <c r="A11" s="41" t="s">
        <v>98</v>
      </c>
      <c r="B11" s="42" t="s">
        <v>29</v>
      </c>
      <c r="C11" s="35" t="s">
        <v>99</v>
      </c>
      <c r="D11" s="36" t="s">
        <v>100</v>
      </c>
      <c r="E11" s="37" t="s">
        <v>101</v>
      </c>
      <c r="F11" s="38" t="s">
        <v>101</v>
      </c>
      <c r="G11" s="35" t="s">
        <v>101</v>
      </c>
      <c r="H11" s="36" t="s">
        <v>101</v>
      </c>
      <c r="I11" s="35" t="s">
        <v>101</v>
      </c>
      <c r="J11" s="36" t="s">
        <v>101</v>
      </c>
      <c r="K11" s="35" t="s">
        <v>101</v>
      </c>
      <c r="L11" s="36" t="s">
        <v>101</v>
      </c>
      <c r="M11" s="35" t="s">
        <v>101</v>
      </c>
      <c r="N11" s="36" t="s">
        <v>101</v>
      </c>
      <c r="O11" s="35" t="s">
        <v>101</v>
      </c>
      <c r="P11" s="36" t="s">
        <v>101</v>
      </c>
      <c r="Q11" s="35" t="s">
        <v>101</v>
      </c>
      <c r="R11" s="36" t="s">
        <v>101</v>
      </c>
      <c r="S11" s="35" t="s">
        <v>101</v>
      </c>
      <c r="T11" s="36" t="s">
        <v>101</v>
      </c>
      <c r="U11" s="35" t="s">
        <v>101</v>
      </c>
      <c r="V11" s="36" t="s">
        <v>101</v>
      </c>
      <c r="W11" s="35" t="s">
        <v>101</v>
      </c>
      <c r="X11" s="36" t="s">
        <v>101</v>
      </c>
      <c r="Y11" s="35" t="s">
        <v>101</v>
      </c>
      <c r="Z11" s="36" t="s">
        <v>101</v>
      </c>
      <c r="AA11" s="35" t="s">
        <v>101</v>
      </c>
      <c r="AB11" s="36" t="s">
        <v>101</v>
      </c>
      <c r="AC11" s="35" t="s">
        <v>101</v>
      </c>
      <c r="AD11" s="36" t="s">
        <v>101</v>
      </c>
      <c r="AE11" s="35" t="s">
        <v>101</v>
      </c>
      <c r="AF11" s="36" t="s">
        <v>101</v>
      </c>
      <c r="AG11" s="42">
        <v>25</v>
      </c>
      <c r="AH11" s="42">
        <v>37</v>
      </c>
      <c r="AI11" s="39" t="s">
        <v>102</v>
      </c>
      <c r="AJ11" s="41" t="s">
        <v>103</v>
      </c>
      <c r="AK11" s="28">
        <v>6</v>
      </c>
      <c r="AL11" s="28">
        <v>0</v>
      </c>
      <c r="AM11" s="28">
        <v>0</v>
      </c>
      <c r="AN11" s="28">
        <v>0</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28">
        <v>0</v>
      </c>
      <c r="BF11" s="28">
        <v>0</v>
      </c>
      <c r="BG11" s="28">
        <v>0</v>
      </c>
      <c r="BH11" s="28">
        <v>0</v>
      </c>
      <c r="BI11" s="28">
        <v>0</v>
      </c>
      <c r="BJ11" s="28">
        <v>0</v>
      </c>
      <c r="BK11" s="28">
        <v>0</v>
      </c>
      <c r="BL11" s="28">
        <v>0</v>
      </c>
      <c r="BM11" s="28">
        <v>0</v>
      </c>
      <c r="BN11" s="28">
        <v>0</v>
      </c>
      <c r="BO11" s="28">
        <v>0</v>
      </c>
    </row>
    <row r="12" spans="1:67" ht="26.25" customHeight="1" x14ac:dyDescent="0.2">
      <c r="A12" s="41" t="s">
        <v>104</v>
      </c>
      <c r="B12" s="42" t="s">
        <v>29</v>
      </c>
      <c r="C12" s="35" t="s">
        <v>99</v>
      </c>
      <c r="D12" s="36" t="s">
        <v>100</v>
      </c>
      <c r="E12" s="37" t="s">
        <v>101</v>
      </c>
      <c r="F12" s="38" t="s">
        <v>101</v>
      </c>
      <c r="G12" s="35" t="s">
        <v>101</v>
      </c>
      <c r="H12" s="36" t="s">
        <v>101</v>
      </c>
      <c r="I12" s="35" t="s">
        <v>101</v>
      </c>
      <c r="J12" s="36" t="s">
        <v>101</v>
      </c>
      <c r="K12" s="35" t="s">
        <v>101</v>
      </c>
      <c r="L12" s="36" t="s">
        <v>101</v>
      </c>
      <c r="M12" s="35" t="s">
        <v>101</v>
      </c>
      <c r="N12" s="36" t="s">
        <v>101</v>
      </c>
      <c r="O12" s="35" t="s">
        <v>101</v>
      </c>
      <c r="P12" s="36" t="s">
        <v>101</v>
      </c>
      <c r="Q12" s="35" t="s">
        <v>101</v>
      </c>
      <c r="R12" s="36" t="s">
        <v>101</v>
      </c>
      <c r="S12" s="35" t="s">
        <v>101</v>
      </c>
      <c r="T12" s="36" t="s">
        <v>101</v>
      </c>
      <c r="U12" s="35" t="s">
        <v>101</v>
      </c>
      <c r="V12" s="36" t="s">
        <v>101</v>
      </c>
      <c r="W12" s="35" t="s">
        <v>101</v>
      </c>
      <c r="X12" s="36" t="s">
        <v>101</v>
      </c>
      <c r="Y12" s="35" t="s">
        <v>101</v>
      </c>
      <c r="Z12" s="36" t="s">
        <v>101</v>
      </c>
      <c r="AA12" s="35" t="s">
        <v>101</v>
      </c>
      <c r="AB12" s="36" t="s">
        <v>101</v>
      </c>
      <c r="AC12" s="35" t="s">
        <v>101</v>
      </c>
      <c r="AD12" s="36" t="s">
        <v>101</v>
      </c>
      <c r="AE12" s="35" t="s">
        <v>101</v>
      </c>
      <c r="AF12" s="36" t="s">
        <v>101</v>
      </c>
      <c r="AG12" s="42">
        <v>30</v>
      </c>
      <c r="AH12" s="42">
        <v>34</v>
      </c>
      <c r="AI12" s="39" t="s">
        <v>102</v>
      </c>
      <c r="AJ12" s="41" t="s">
        <v>103</v>
      </c>
      <c r="AK12" s="28">
        <v>4</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row>
    <row r="13" spans="1:67" ht="26.25" customHeight="1" x14ac:dyDescent="0.2">
      <c r="A13" s="41" t="s">
        <v>105</v>
      </c>
      <c r="B13" s="42" t="s">
        <v>29</v>
      </c>
      <c r="C13" s="35" t="s">
        <v>99</v>
      </c>
      <c r="D13" s="36" t="s">
        <v>100</v>
      </c>
      <c r="E13" s="37" t="s">
        <v>101</v>
      </c>
      <c r="F13" s="38" t="s">
        <v>101</v>
      </c>
      <c r="G13" s="35" t="s">
        <v>101</v>
      </c>
      <c r="H13" s="36" t="s">
        <v>101</v>
      </c>
      <c r="I13" s="35" t="s">
        <v>101</v>
      </c>
      <c r="J13" s="36" t="s">
        <v>101</v>
      </c>
      <c r="K13" s="35" t="s">
        <v>101</v>
      </c>
      <c r="L13" s="36" t="s">
        <v>101</v>
      </c>
      <c r="M13" s="35" t="s">
        <v>101</v>
      </c>
      <c r="N13" s="36" t="s">
        <v>101</v>
      </c>
      <c r="O13" s="35" t="s">
        <v>101</v>
      </c>
      <c r="P13" s="36" t="s">
        <v>101</v>
      </c>
      <c r="Q13" s="35" t="s">
        <v>101</v>
      </c>
      <c r="R13" s="36" t="s">
        <v>101</v>
      </c>
      <c r="S13" s="35" t="s">
        <v>101</v>
      </c>
      <c r="T13" s="36" t="s">
        <v>101</v>
      </c>
      <c r="U13" s="35" t="s">
        <v>101</v>
      </c>
      <c r="V13" s="36" t="s">
        <v>101</v>
      </c>
      <c r="W13" s="35" t="s">
        <v>101</v>
      </c>
      <c r="X13" s="36" t="s">
        <v>101</v>
      </c>
      <c r="Y13" s="35" t="s">
        <v>101</v>
      </c>
      <c r="Z13" s="36" t="s">
        <v>101</v>
      </c>
      <c r="AA13" s="35" t="s">
        <v>101</v>
      </c>
      <c r="AB13" s="36" t="s">
        <v>101</v>
      </c>
      <c r="AC13" s="35" t="s">
        <v>101</v>
      </c>
      <c r="AD13" s="36" t="s">
        <v>101</v>
      </c>
      <c r="AE13" s="35" t="s">
        <v>101</v>
      </c>
      <c r="AF13" s="36" t="s">
        <v>101</v>
      </c>
      <c r="AG13" s="42">
        <v>20</v>
      </c>
      <c r="AH13" s="42">
        <v>51</v>
      </c>
      <c r="AI13" s="39" t="s">
        <v>102</v>
      </c>
      <c r="AJ13" s="41" t="s">
        <v>103</v>
      </c>
      <c r="AK13" s="28">
        <v>6</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row>
    <row r="14" spans="1:67" ht="26.25" customHeight="1" x14ac:dyDescent="0.2">
      <c r="A14" s="41" t="s">
        <v>106</v>
      </c>
      <c r="B14" s="42" t="s">
        <v>29</v>
      </c>
      <c r="C14" s="35" t="s">
        <v>99</v>
      </c>
      <c r="D14" s="36" t="s">
        <v>107</v>
      </c>
      <c r="E14" s="37" t="s">
        <v>101</v>
      </c>
      <c r="F14" s="38" t="s">
        <v>101</v>
      </c>
      <c r="G14" s="35" t="s">
        <v>101</v>
      </c>
      <c r="H14" s="36" t="s">
        <v>101</v>
      </c>
      <c r="I14" s="35" t="s">
        <v>101</v>
      </c>
      <c r="J14" s="36" t="s">
        <v>101</v>
      </c>
      <c r="K14" s="35" t="s">
        <v>101</v>
      </c>
      <c r="L14" s="36" t="s">
        <v>101</v>
      </c>
      <c r="M14" s="35" t="s">
        <v>101</v>
      </c>
      <c r="N14" s="36" t="s">
        <v>101</v>
      </c>
      <c r="O14" s="35" t="s">
        <v>101</v>
      </c>
      <c r="P14" s="36" t="s">
        <v>101</v>
      </c>
      <c r="Q14" s="35" t="s">
        <v>101</v>
      </c>
      <c r="R14" s="36" t="s">
        <v>101</v>
      </c>
      <c r="S14" s="35" t="s">
        <v>101</v>
      </c>
      <c r="T14" s="36" t="s">
        <v>101</v>
      </c>
      <c r="U14" s="35" t="s">
        <v>101</v>
      </c>
      <c r="V14" s="36" t="s">
        <v>101</v>
      </c>
      <c r="W14" s="35" t="s">
        <v>101</v>
      </c>
      <c r="X14" s="36" t="s">
        <v>101</v>
      </c>
      <c r="Y14" s="35" t="s">
        <v>101</v>
      </c>
      <c r="Z14" s="36" t="s">
        <v>101</v>
      </c>
      <c r="AA14" s="35" t="s">
        <v>101</v>
      </c>
      <c r="AB14" s="36" t="s">
        <v>101</v>
      </c>
      <c r="AC14" s="35" t="s">
        <v>101</v>
      </c>
      <c r="AD14" s="36" t="s">
        <v>101</v>
      </c>
      <c r="AE14" s="35" t="s">
        <v>101</v>
      </c>
      <c r="AF14" s="36" t="s">
        <v>101</v>
      </c>
      <c r="AG14" s="42">
        <v>25</v>
      </c>
      <c r="AH14" s="42">
        <v>37</v>
      </c>
      <c r="AI14" s="39" t="s">
        <v>108</v>
      </c>
      <c r="AJ14" s="41" t="s">
        <v>109</v>
      </c>
      <c r="AK14" s="28">
        <v>6</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row>
    <row r="15" spans="1:67" ht="26.25" customHeight="1" x14ac:dyDescent="0.2">
      <c r="A15" s="41" t="s">
        <v>110</v>
      </c>
      <c r="B15" s="42" t="s">
        <v>29</v>
      </c>
      <c r="C15" s="35" t="s">
        <v>99</v>
      </c>
      <c r="D15" s="36" t="s">
        <v>107</v>
      </c>
      <c r="E15" s="37" t="s">
        <v>101</v>
      </c>
      <c r="F15" s="38" t="s">
        <v>101</v>
      </c>
      <c r="G15" s="35" t="s">
        <v>101</v>
      </c>
      <c r="H15" s="36" t="s">
        <v>101</v>
      </c>
      <c r="I15" s="35" t="s">
        <v>101</v>
      </c>
      <c r="J15" s="36" t="s">
        <v>101</v>
      </c>
      <c r="K15" s="35" t="s">
        <v>101</v>
      </c>
      <c r="L15" s="36" t="s">
        <v>101</v>
      </c>
      <c r="M15" s="35" t="s">
        <v>101</v>
      </c>
      <c r="N15" s="36" t="s">
        <v>101</v>
      </c>
      <c r="O15" s="35" t="s">
        <v>101</v>
      </c>
      <c r="P15" s="36" t="s">
        <v>101</v>
      </c>
      <c r="Q15" s="35" t="s">
        <v>101</v>
      </c>
      <c r="R15" s="36" t="s">
        <v>101</v>
      </c>
      <c r="S15" s="35" t="s">
        <v>101</v>
      </c>
      <c r="T15" s="36" t="s">
        <v>101</v>
      </c>
      <c r="U15" s="35" t="s">
        <v>101</v>
      </c>
      <c r="V15" s="36" t="s">
        <v>101</v>
      </c>
      <c r="W15" s="35" t="s">
        <v>101</v>
      </c>
      <c r="X15" s="36" t="s">
        <v>101</v>
      </c>
      <c r="Y15" s="35" t="s">
        <v>101</v>
      </c>
      <c r="Z15" s="36" t="s">
        <v>101</v>
      </c>
      <c r="AA15" s="35" t="s">
        <v>101</v>
      </c>
      <c r="AB15" s="36" t="s">
        <v>101</v>
      </c>
      <c r="AC15" s="35" t="s">
        <v>101</v>
      </c>
      <c r="AD15" s="36" t="s">
        <v>101</v>
      </c>
      <c r="AE15" s="35" t="s">
        <v>101</v>
      </c>
      <c r="AF15" s="36" t="s">
        <v>101</v>
      </c>
      <c r="AG15" s="42">
        <v>30</v>
      </c>
      <c r="AH15" s="42">
        <v>34</v>
      </c>
      <c r="AI15" s="39" t="s">
        <v>108</v>
      </c>
      <c r="AJ15" s="41" t="s">
        <v>109</v>
      </c>
      <c r="AK15" s="28">
        <v>4</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row>
    <row r="16" spans="1:67" ht="26.25" customHeight="1" x14ac:dyDescent="0.2">
      <c r="A16" s="41" t="s">
        <v>111</v>
      </c>
      <c r="B16" s="42" t="s">
        <v>29</v>
      </c>
      <c r="C16" s="35" t="s">
        <v>99</v>
      </c>
      <c r="D16" s="36" t="s">
        <v>107</v>
      </c>
      <c r="E16" s="37" t="s">
        <v>101</v>
      </c>
      <c r="F16" s="38" t="s">
        <v>101</v>
      </c>
      <c r="G16" s="35" t="s">
        <v>101</v>
      </c>
      <c r="H16" s="36" t="s">
        <v>101</v>
      </c>
      <c r="I16" s="35" t="s">
        <v>101</v>
      </c>
      <c r="J16" s="36" t="s">
        <v>101</v>
      </c>
      <c r="K16" s="35" t="s">
        <v>101</v>
      </c>
      <c r="L16" s="36" t="s">
        <v>101</v>
      </c>
      <c r="M16" s="35" t="s">
        <v>101</v>
      </c>
      <c r="N16" s="36" t="s">
        <v>101</v>
      </c>
      <c r="O16" s="35" t="s">
        <v>101</v>
      </c>
      <c r="P16" s="36" t="s">
        <v>101</v>
      </c>
      <c r="Q16" s="35" t="s">
        <v>101</v>
      </c>
      <c r="R16" s="36" t="s">
        <v>101</v>
      </c>
      <c r="S16" s="35" t="s">
        <v>101</v>
      </c>
      <c r="T16" s="36" t="s">
        <v>101</v>
      </c>
      <c r="U16" s="35" t="s">
        <v>101</v>
      </c>
      <c r="V16" s="36" t="s">
        <v>101</v>
      </c>
      <c r="W16" s="35" t="s">
        <v>101</v>
      </c>
      <c r="X16" s="36" t="s">
        <v>101</v>
      </c>
      <c r="Y16" s="35" t="s">
        <v>101</v>
      </c>
      <c r="Z16" s="36" t="s">
        <v>101</v>
      </c>
      <c r="AA16" s="35" t="s">
        <v>101</v>
      </c>
      <c r="AB16" s="36" t="s">
        <v>101</v>
      </c>
      <c r="AC16" s="35" t="s">
        <v>101</v>
      </c>
      <c r="AD16" s="36" t="s">
        <v>101</v>
      </c>
      <c r="AE16" s="35" t="s">
        <v>101</v>
      </c>
      <c r="AF16" s="36" t="s">
        <v>101</v>
      </c>
      <c r="AG16" s="42">
        <v>20</v>
      </c>
      <c r="AH16" s="42">
        <v>51</v>
      </c>
      <c r="AI16" s="39" t="s">
        <v>108</v>
      </c>
      <c r="AJ16" s="41" t="s">
        <v>109</v>
      </c>
      <c r="AK16" s="28">
        <v>6</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row>
    <row r="17" spans="1:67" ht="38.25" x14ac:dyDescent="0.2">
      <c r="A17" s="39" t="s">
        <v>28</v>
      </c>
      <c r="B17" s="40" t="s">
        <v>29</v>
      </c>
      <c r="C17" s="35" t="s">
        <v>112</v>
      </c>
      <c r="D17" s="36" t="s">
        <v>113</v>
      </c>
      <c r="E17" s="37" t="s">
        <v>101</v>
      </c>
      <c r="F17" s="38" t="s">
        <v>101</v>
      </c>
      <c r="G17" s="35" t="s">
        <v>101</v>
      </c>
      <c r="H17" s="36" t="s">
        <v>101</v>
      </c>
      <c r="I17" s="35" t="s">
        <v>101</v>
      </c>
      <c r="J17" s="36" t="s">
        <v>101</v>
      </c>
      <c r="K17" s="35" t="s">
        <v>101</v>
      </c>
      <c r="L17" s="36" t="s">
        <v>101</v>
      </c>
      <c r="M17" s="35" t="s">
        <v>101</v>
      </c>
      <c r="N17" s="36" t="s">
        <v>101</v>
      </c>
      <c r="O17" s="35" t="s">
        <v>101</v>
      </c>
      <c r="P17" s="36" t="s">
        <v>101</v>
      </c>
      <c r="Q17" s="35" t="s">
        <v>101</v>
      </c>
      <c r="R17" s="36" t="s">
        <v>101</v>
      </c>
      <c r="S17" s="35" t="s">
        <v>101</v>
      </c>
      <c r="T17" s="36" t="s">
        <v>101</v>
      </c>
      <c r="U17" s="35" t="s">
        <v>101</v>
      </c>
      <c r="V17" s="36" t="s">
        <v>101</v>
      </c>
      <c r="W17" s="35" t="s">
        <v>101</v>
      </c>
      <c r="X17" s="36" t="s">
        <v>101</v>
      </c>
      <c r="Y17" s="35" t="s">
        <v>101</v>
      </c>
      <c r="Z17" s="36" t="s">
        <v>101</v>
      </c>
      <c r="AA17" s="35" t="s">
        <v>101</v>
      </c>
      <c r="AB17" s="36" t="s">
        <v>101</v>
      </c>
      <c r="AC17" s="35" t="s">
        <v>101</v>
      </c>
      <c r="AD17" s="36" t="s">
        <v>101</v>
      </c>
      <c r="AE17" s="35" t="s">
        <v>101</v>
      </c>
      <c r="AF17" s="36" t="s">
        <v>101</v>
      </c>
      <c r="AG17" s="40"/>
      <c r="AH17" s="40">
        <v>237</v>
      </c>
      <c r="AI17" s="39" t="s">
        <v>114</v>
      </c>
      <c r="AJ17" s="86" t="s">
        <v>30</v>
      </c>
      <c r="AK17" s="28">
        <v>3</v>
      </c>
      <c r="AL17" s="28">
        <v>0</v>
      </c>
      <c r="AM17" s="28">
        <v>0</v>
      </c>
      <c r="AN17" s="28">
        <v>0</v>
      </c>
      <c r="AO17" s="28">
        <v>0</v>
      </c>
      <c r="AP17" s="28">
        <v>0</v>
      </c>
      <c r="AQ17" s="28">
        <v>0</v>
      </c>
      <c r="AR17" s="28">
        <v>0</v>
      </c>
      <c r="AS17" s="28">
        <v>0</v>
      </c>
      <c r="AT17" s="28">
        <v>0</v>
      </c>
      <c r="AU17" s="28">
        <v>0</v>
      </c>
      <c r="AV17" s="28">
        <v>0</v>
      </c>
      <c r="AW17" s="28">
        <v>0</v>
      </c>
      <c r="AX17" s="28">
        <v>0</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row>
    <row r="18" spans="1:67" ht="51" x14ac:dyDescent="0.2">
      <c r="A18" s="39" t="s">
        <v>115</v>
      </c>
      <c r="B18" s="40" t="s">
        <v>29</v>
      </c>
      <c r="C18" s="35" t="s">
        <v>112</v>
      </c>
      <c r="D18" s="36" t="s">
        <v>116</v>
      </c>
      <c r="E18" s="37" t="s">
        <v>101</v>
      </c>
      <c r="F18" s="38" t="s">
        <v>101</v>
      </c>
      <c r="G18" s="35" t="s">
        <v>101</v>
      </c>
      <c r="H18" s="36" t="s">
        <v>101</v>
      </c>
      <c r="I18" s="35" t="s">
        <v>101</v>
      </c>
      <c r="J18" s="36" t="s">
        <v>101</v>
      </c>
      <c r="K18" s="35" t="s">
        <v>101</v>
      </c>
      <c r="L18" s="36" t="s">
        <v>101</v>
      </c>
      <c r="M18" s="35" t="s">
        <v>101</v>
      </c>
      <c r="N18" s="36" t="s">
        <v>101</v>
      </c>
      <c r="O18" s="35" t="s">
        <v>101</v>
      </c>
      <c r="P18" s="36" t="s">
        <v>101</v>
      </c>
      <c r="Q18" s="35" t="s">
        <v>101</v>
      </c>
      <c r="R18" s="36" t="s">
        <v>101</v>
      </c>
      <c r="S18" s="35" t="s">
        <v>101</v>
      </c>
      <c r="T18" s="36" t="s">
        <v>101</v>
      </c>
      <c r="U18" s="35" t="s">
        <v>101</v>
      </c>
      <c r="V18" s="36" t="s">
        <v>101</v>
      </c>
      <c r="W18" s="35" t="s">
        <v>101</v>
      </c>
      <c r="X18" s="36" t="s">
        <v>101</v>
      </c>
      <c r="Y18" s="35" t="s">
        <v>101</v>
      </c>
      <c r="Z18" s="36" t="s">
        <v>101</v>
      </c>
      <c r="AA18" s="35" t="s">
        <v>101</v>
      </c>
      <c r="AB18" s="36" t="s">
        <v>101</v>
      </c>
      <c r="AC18" s="35" t="s">
        <v>101</v>
      </c>
      <c r="AD18" s="36" t="s">
        <v>101</v>
      </c>
      <c r="AE18" s="35" t="s">
        <v>101</v>
      </c>
      <c r="AF18" s="36" t="s">
        <v>101</v>
      </c>
      <c r="AG18" s="40">
        <v>25</v>
      </c>
      <c r="AH18" s="40">
        <v>58</v>
      </c>
      <c r="AI18" s="39" t="s">
        <v>117</v>
      </c>
      <c r="AJ18" s="39" t="s">
        <v>118</v>
      </c>
      <c r="AK18" s="28">
        <v>4</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row>
    <row r="19" spans="1:67" ht="51" x14ac:dyDescent="0.2">
      <c r="A19" s="39" t="s">
        <v>119</v>
      </c>
      <c r="B19" s="40" t="s">
        <v>29</v>
      </c>
      <c r="C19" s="35" t="s">
        <v>112</v>
      </c>
      <c r="D19" s="36" t="s">
        <v>116</v>
      </c>
      <c r="E19" s="37" t="s">
        <v>101</v>
      </c>
      <c r="F19" s="38" t="s">
        <v>101</v>
      </c>
      <c r="G19" s="35" t="s">
        <v>101</v>
      </c>
      <c r="H19" s="36" t="s">
        <v>101</v>
      </c>
      <c r="I19" s="35" t="s">
        <v>101</v>
      </c>
      <c r="J19" s="36" t="s">
        <v>101</v>
      </c>
      <c r="K19" s="35" t="s">
        <v>101</v>
      </c>
      <c r="L19" s="36" t="s">
        <v>101</v>
      </c>
      <c r="M19" s="35" t="s">
        <v>101</v>
      </c>
      <c r="N19" s="36" t="s">
        <v>101</v>
      </c>
      <c r="O19" s="35" t="s">
        <v>101</v>
      </c>
      <c r="P19" s="36" t="s">
        <v>101</v>
      </c>
      <c r="Q19" s="35" t="s">
        <v>101</v>
      </c>
      <c r="R19" s="36" t="s">
        <v>101</v>
      </c>
      <c r="S19" s="35" t="s">
        <v>101</v>
      </c>
      <c r="T19" s="36" t="s">
        <v>101</v>
      </c>
      <c r="U19" s="35" t="s">
        <v>101</v>
      </c>
      <c r="V19" s="36" t="s">
        <v>101</v>
      </c>
      <c r="W19" s="35" t="s">
        <v>101</v>
      </c>
      <c r="X19" s="36" t="s">
        <v>101</v>
      </c>
      <c r="Y19" s="35" t="s">
        <v>101</v>
      </c>
      <c r="Z19" s="36" t="s">
        <v>101</v>
      </c>
      <c r="AA19" s="35" t="s">
        <v>101</v>
      </c>
      <c r="AB19" s="36" t="s">
        <v>101</v>
      </c>
      <c r="AC19" s="35" t="s">
        <v>101</v>
      </c>
      <c r="AD19" s="36" t="s">
        <v>101</v>
      </c>
      <c r="AE19" s="35" t="s">
        <v>101</v>
      </c>
      <c r="AF19" s="36" t="s">
        <v>101</v>
      </c>
      <c r="AG19" s="40">
        <v>30</v>
      </c>
      <c r="AH19" s="40">
        <v>58</v>
      </c>
      <c r="AI19" s="39" t="s">
        <v>120</v>
      </c>
      <c r="AJ19" s="39" t="s">
        <v>118</v>
      </c>
      <c r="AK19" s="28">
        <v>4</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row>
    <row r="20" spans="1:67" ht="51" x14ac:dyDescent="0.2">
      <c r="A20" s="39" t="s">
        <v>121</v>
      </c>
      <c r="B20" s="40" t="s">
        <v>29</v>
      </c>
      <c r="C20" s="35" t="s">
        <v>112</v>
      </c>
      <c r="D20" s="36" t="s">
        <v>116</v>
      </c>
      <c r="E20" s="37" t="s">
        <v>101</v>
      </c>
      <c r="F20" s="38" t="s">
        <v>101</v>
      </c>
      <c r="G20" s="35" t="s">
        <v>101</v>
      </c>
      <c r="H20" s="36" t="s">
        <v>101</v>
      </c>
      <c r="I20" s="35" t="s">
        <v>101</v>
      </c>
      <c r="J20" s="36" t="s">
        <v>101</v>
      </c>
      <c r="K20" s="35" t="s">
        <v>101</v>
      </c>
      <c r="L20" s="36" t="s">
        <v>101</v>
      </c>
      <c r="M20" s="35" t="s">
        <v>101</v>
      </c>
      <c r="N20" s="36" t="s">
        <v>101</v>
      </c>
      <c r="O20" s="35" t="s">
        <v>101</v>
      </c>
      <c r="P20" s="36" t="s">
        <v>101</v>
      </c>
      <c r="Q20" s="35" t="s">
        <v>101</v>
      </c>
      <c r="R20" s="36" t="s">
        <v>101</v>
      </c>
      <c r="S20" s="35" t="s">
        <v>101</v>
      </c>
      <c r="T20" s="36" t="s">
        <v>101</v>
      </c>
      <c r="U20" s="35" t="s">
        <v>101</v>
      </c>
      <c r="V20" s="36" t="s">
        <v>101</v>
      </c>
      <c r="W20" s="35" t="s">
        <v>101</v>
      </c>
      <c r="X20" s="36" t="s">
        <v>101</v>
      </c>
      <c r="Y20" s="35" t="s">
        <v>101</v>
      </c>
      <c r="Z20" s="36" t="s">
        <v>101</v>
      </c>
      <c r="AA20" s="35" t="s">
        <v>101</v>
      </c>
      <c r="AB20" s="36" t="s">
        <v>101</v>
      </c>
      <c r="AC20" s="35" t="s">
        <v>101</v>
      </c>
      <c r="AD20" s="36" t="s">
        <v>101</v>
      </c>
      <c r="AE20" s="35" t="s">
        <v>101</v>
      </c>
      <c r="AF20" s="36" t="s">
        <v>101</v>
      </c>
      <c r="AG20" s="40">
        <v>20</v>
      </c>
      <c r="AH20" s="40">
        <v>68</v>
      </c>
      <c r="AI20" s="39" t="s">
        <v>122</v>
      </c>
      <c r="AJ20" s="39" t="s">
        <v>118</v>
      </c>
      <c r="AK20" s="28">
        <v>4</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row>
    <row r="21" spans="1:67" ht="51" x14ac:dyDescent="0.2">
      <c r="A21" s="39" t="s">
        <v>123</v>
      </c>
      <c r="B21" s="40" t="s">
        <v>29</v>
      </c>
      <c r="C21" s="35" t="s">
        <v>112</v>
      </c>
      <c r="D21" s="36" t="s">
        <v>124</v>
      </c>
      <c r="E21" s="37" t="s">
        <v>101</v>
      </c>
      <c r="F21" s="38" t="s">
        <v>101</v>
      </c>
      <c r="G21" s="35" t="s">
        <v>101</v>
      </c>
      <c r="H21" s="36" t="s">
        <v>101</v>
      </c>
      <c r="I21" s="35" t="s">
        <v>101</v>
      </c>
      <c r="J21" s="36" t="s">
        <v>101</v>
      </c>
      <c r="K21" s="35" t="s">
        <v>101</v>
      </c>
      <c r="L21" s="36" t="s">
        <v>101</v>
      </c>
      <c r="M21" s="35" t="s">
        <v>101</v>
      </c>
      <c r="N21" s="36" t="s">
        <v>101</v>
      </c>
      <c r="O21" s="35" t="s">
        <v>101</v>
      </c>
      <c r="P21" s="36" t="s">
        <v>101</v>
      </c>
      <c r="Q21" s="35" t="s">
        <v>101</v>
      </c>
      <c r="R21" s="36" t="s">
        <v>101</v>
      </c>
      <c r="S21" s="35" t="s">
        <v>101</v>
      </c>
      <c r="T21" s="36" t="s">
        <v>101</v>
      </c>
      <c r="U21" s="35" t="s">
        <v>101</v>
      </c>
      <c r="V21" s="36" t="s">
        <v>101</v>
      </c>
      <c r="W21" s="35" t="s">
        <v>101</v>
      </c>
      <c r="X21" s="36" t="s">
        <v>101</v>
      </c>
      <c r="Y21" s="35" t="s">
        <v>101</v>
      </c>
      <c r="Z21" s="36" t="s">
        <v>101</v>
      </c>
      <c r="AA21" s="35" t="s">
        <v>101</v>
      </c>
      <c r="AB21" s="36" t="s">
        <v>101</v>
      </c>
      <c r="AC21" s="35" t="s">
        <v>101</v>
      </c>
      <c r="AD21" s="36" t="s">
        <v>101</v>
      </c>
      <c r="AE21" s="35" t="s">
        <v>101</v>
      </c>
      <c r="AF21" s="36" t="s">
        <v>101</v>
      </c>
      <c r="AG21" s="40">
        <v>25</v>
      </c>
      <c r="AH21" s="40">
        <v>58</v>
      </c>
      <c r="AI21" s="39" t="s">
        <v>125</v>
      </c>
      <c r="AJ21" s="39" t="s">
        <v>126</v>
      </c>
      <c r="AK21" s="28">
        <v>4</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row>
    <row r="22" spans="1:67" ht="51" x14ac:dyDescent="0.2">
      <c r="A22" s="39" t="s">
        <v>127</v>
      </c>
      <c r="B22" s="40" t="s">
        <v>29</v>
      </c>
      <c r="C22" s="35" t="s">
        <v>112</v>
      </c>
      <c r="D22" s="36" t="s">
        <v>124</v>
      </c>
      <c r="E22" s="37" t="s">
        <v>101</v>
      </c>
      <c r="F22" s="38" t="s">
        <v>101</v>
      </c>
      <c r="G22" s="35" t="s">
        <v>101</v>
      </c>
      <c r="H22" s="36" t="s">
        <v>101</v>
      </c>
      <c r="I22" s="35" t="s">
        <v>101</v>
      </c>
      <c r="J22" s="36" t="s">
        <v>101</v>
      </c>
      <c r="K22" s="35" t="s">
        <v>101</v>
      </c>
      <c r="L22" s="36" t="s">
        <v>101</v>
      </c>
      <c r="M22" s="35" t="s">
        <v>101</v>
      </c>
      <c r="N22" s="36" t="s">
        <v>101</v>
      </c>
      <c r="O22" s="35" t="s">
        <v>101</v>
      </c>
      <c r="P22" s="36" t="s">
        <v>101</v>
      </c>
      <c r="Q22" s="35" t="s">
        <v>101</v>
      </c>
      <c r="R22" s="36" t="s">
        <v>101</v>
      </c>
      <c r="S22" s="35" t="s">
        <v>101</v>
      </c>
      <c r="T22" s="36" t="s">
        <v>101</v>
      </c>
      <c r="U22" s="35" t="s">
        <v>101</v>
      </c>
      <c r="V22" s="36" t="s">
        <v>101</v>
      </c>
      <c r="W22" s="35" t="s">
        <v>101</v>
      </c>
      <c r="X22" s="36" t="s">
        <v>101</v>
      </c>
      <c r="Y22" s="35" t="s">
        <v>101</v>
      </c>
      <c r="Z22" s="36" t="s">
        <v>101</v>
      </c>
      <c r="AA22" s="35" t="s">
        <v>101</v>
      </c>
      <c r="AB22" s="36" t="s">
        <v>101</v>
      </c>
      <c r="AC22" s="35" t="s">
        <v>101</v>
      </c>
      <c r="AD22" s="36" t="s">
        <v>101</v>
      </c>
      <c r="AE22" s="35" t="s">
        <v>101</v>
      </c>
      <c r="AF22" s="36" t="s">
        <v>101</v>
      </c>
      <c r="AG22" s="40">
        <v>30</v>
      </c>
      <c r="AH22" s="40">
        <v>58</v>
      </c>
      <c r="AI22" s="39" t="s">
        <v>128</v>
      </c>
      <c r="AJ22" s="39" t="s">
        <v>126</v>
      </c>
      <c r="AK22" s="28">
        <v>4</v>
      </c>
      <c r="AL22" s="28">
        <v>0</v>
      </c>
      <c r="AM22" s="28">
        <v>0</v>
      </c>
      <c r="AN22" s="28">
        <v>0</v>
      </c>
      <c r="AO22" s="28">
        <v>0</v>
      </c>
      <c r="AP22" s="28">
        <v>0</v>
      </c>
      <c r="AQ22" s="28">
        <v>0</v>
      </c>
      <c r="AR22" s="28">
        <v>0</v>
      </c>
      <c r="AS22" s="28">
        <v>0</v>
      </c>
      <c r="AT22" s="28">
        <v>0</v>
      </c>
      <c r="AU22" s="28">
        <v>0</v>
      </c>
      <c r="AV22" s="28">
        <v>0</v>
      </c>
      <c r="AW22" s="28">
        <v>0</v>
      </c>
      <c r="AX22" s="28">
        <v>0</v>
      </c>
      <c r="AY22" s="28">
        <v>0</v>
      </c>
      <c r="AZ22" s="28">
        <v>0</v>
      </c>
      <c r="BA22" s="28">
        <v>0</v>
      </c>
      <c r="BB22" s="28">
        <v>0</v>
      </c>
      <c r="BC22" s="28">
        <v>0</v>
      </c>
      <c r="BD22" s="28">
        <v>0</v>
      </c>
      <c r="BE22" s="28">
        <v>0</v>
      </c>
      <c r="BF22" s="28">
        <v>0</v>
      </c>
      <c r="BG22" s="28">
        <v>0</v>
      </c>
      <c r="BH22" s="28">
        <v>0</v>
      </c>
      <c r="BI22" s="28">
        <v>0</v>
      </c>
      <c r="BJ22" s="28">
        <v>0</v>
      </c>
      <c r="BK22" s="28">
        <v>0</v>
      </c>
      <c r="BL22" s="28">
        <v>0</v>
      </c>
      <c r="BM22" s="28">
        <v>0</v>
      </c>
      <c r="BN22" s="28">
        <v>0</v>
      </c>
      <c r="BO22" s="28">
        <v>0</v>
      </c>
    </row>
    <row r="23" spans="1:67" ht="51" x14ac:dyDescent="0.2">
      <c r="A23" s="39" t="s">
        <v>129</v>
      </c>
      <c r="B23" s="40" t="s">
        <v>29</v>
      </c>
      <c r="C23" s="35" t="s">
        <v>112</v>
      </c>
      <c r="D23" s="36" t="s">
        <v>124</v>
      </c>
      <c r="E23" s="37" t="s">
        <v>101</v>
      </c>
      <c r="F23" s="38" t="s">
        <v>101</v>
      </c>
      <c r="G23" s="35" t="s">
        <v>101</v>
      </c>
      <c r="H23" s="36" t="s">
        <v>101</v>
      </c>
      <c r="I23" s="35" t="s">
        <v>101</v>
      </c>
      <c r="J23" s="36" t="s">
        <v>101</v>
      </c>
      <c r="K23" s="35" t="s">
        <v>101</v>
      </c>
      <c r="L23" s="36" t="s">
        <v>101</v>
      </c>
      <c r="M23" s="35" t="s">
        <v>101</v>
      </c>
      <c r="N23" s="36" t="s">
        <v>101</v>
      </c>
      <c r="O23" s="35" t="s">
        <v>101</v>
      </c>
      <c r="P23" s="36" t="s">
        <v>101</v>
      </c>
      <c r="Q23" s="35" t="s">
        <v>101</v>
      </c>
      <c r="R23" s="36" t="s">
        <v>101</v>
      </c>
      <c r="S23" s="35" t="s">
        <v>101</v>
      </c>
      <c r="T23" s="36" t="s">
        <v>101</v>
      </c>
      <c r="U23" s="35" t="s">
        <v>101</v>
      </c>
      <c r="V23" s="36" t="s">
        <v>101</v>
      </c>
      <c r="W23" s="35" t="s">
        <v>101</v>
      </c>
      <c r="X23" s="36" t="s">
        <v>101</v>
      </c>
      <c r="Y23" s="35" t="s">
        <v>101</v>
      </c>
      <c r="Z23" s="36" t="s">
        <v>101</v>
      </c>
      <c r="AA23" s="35" t="s">
        <v>101</v>
      </c>
      <c r="AB23" s="36" t="s">
        <v>101</v>
      </c>
      <c r="AC23" s="35" t="s">
        <v>101</v>
      </c>
      <c r="AD23" s="36" t="s">
        <v>101</v>
      </c>
      <c r="AE23" s="35" t="s">
        <v>101</v>
      </c>
      <c r="AF23" s="36" t="s">
        <v>101</v>
      </c>
      <c r="AG23" s="40">
        <v>20</v>
      </c>
      <c r="AH23" s="40">
        <v>68</v>
      </c>
      <c r="AI23" s="39" t="s">
        <v>130</v>
      </c>
      <c r="AJ23" s="39" t="s">
        <v>126</v>
      </c>
      <c r="AK23" s="28">
        <v>4</v>
      </c>
      <c r="AL23" s="28">
        <v>0</v>
      </c>
      <c r="AM23" s="28">
        <v>0</v>
      </c>
      <c r="AN23" s="28">
        <v>0</v>
      </c>
      <c r="AO23" s="28">
        <v>0</v>
      </c>
      <c r="AP23" s="28">
        <v>0</v>
      </c>
      <c r="AQ23" s="28">
        <v>0</v>
      </c>
      <c r="AR23" s="28">
        <v>0</v>
      </c>
      <c r="AS23" s="28">
        <v>0</v>
      </c>
      <c r="AT23" s="28">
        <v>0</v>
      </c>
      <c r="AU23" s="28">
        <v>0</v>
      </c>
      <c r="AV23" s="28">
        <v>0</v>
      </c>
      <c r="AW23" s="28">
        <v>0</v>
      </c>
      <c r="AX23" s="28">
        <v>0</v>
      </c>
      <c r="AY23" s="28">
        <v>0</v>
      </c>
      <c r="AZ23" s="28">
        <v>0</v>
      </c>
      <c r="BA23" s="28">
        <v>0</v>
      </c>
      <c r="BB23" s="28">
        <v>0</v>
      </c>
      <c r="BC23" s="28">
        <v>0</v>
      </c>
      <c r="BD23" s="28">
        <v>0</v>
      </c>
      <c r="BE23" s="28">
        <v>0</v>
      </c>
      <c r="BF23" s="28">
        <v>0</v>
      </c>
      <c r="BG23" s="28">
        <v>0</v>
      </c>
      <c r="BH23" s="28">
        <v>0</v>
      </c>
      <c r="BI23" s="28">
        <v>0</v>
      </c>
      <c r="BJ23" s="28">
        <v>0</v>
      </c>
      <c r="BK23" s="28">
        <v>0</v>
      </c>
      <c r="BL23" s="28">
        <v>0</v>
      </c>
      <c r="BM23" s="28">
        <v>0</v>
      </c>
      <c r="BN23" s="28">
        <v>0</v>
      </c>
      <c r="BO23" s="28">
        <v>0</v>
      </c>
    </row>
    <row r="24" spans="1:67" ht="31.15" customHeight="1" x14ac:dyDescent="0.2">
      <c r="A24" s="39" t="s">
        <v>131</v>
      </c>
      <c r="B24" s="40" t="s">
        <v>29</v>
      </c>
      <c r="C24" s="35" t="s">
        <v>112</v>
      </c>
      <c r="D24" s="36" t="s">
        <v>132</v>
      </c>
      <c r="E24" s="37"/>
      <c r="F24" s="38"/>
      <c r="G24" s="35"/>
      <c r="H24" s="36"/>
      <c r="I24" s="35"/>
      <c r="J24" s="36"/>
      <c r="K24" s="35"/>
      <c r="L24" s="36"/>
      <c r="M24" s="35"/>
      <c r="N24" s="36"/>
      <c r="O24" s="35"/>
      <c r="P24" s="36"/>
      <c r="Q24" s="35"/>
      <c r="R24" s="36"/>
      <c r="S24" s="35"/>
      <c r="T24" s="36"/>
      <c r="U24" s="35"/>
      <c r="V24" s="36"/>
      <c r="W24" s="35"/>
      <c r="X24" s="36"/>
      <c r="Y24" s="35"/>
      <c r="Z24" s="36"/>
      <c r="AA24" s="35"/>
      <c r="AB24" s="36"/>
      <c r="AC24" s="35"/>
      <c r="AD24" s="36"/>
      <c r="AE24" s="35"/>
      <c r="AF24" s="36"/>
      <c r="AG24" s="40">
        <v>30</v>
      </c>
      <c r="AH24" s="40">
        <v>153</v>
      </c>
      <c r="AI24" s="39" t="s">
        <v>133</v>
      </c>
      <c r="AJ24" s="39" t="s">
        <v>134</v>
      </c>
    </row>
    <row r="25" spans="1:67" ht="31.15" customHeight="1" x14ac:dyDescent="0.2">
      <c r="A25" s="39" t="s">
        <v>135</v>
      </c>
      <c r="B25" s="40" t="s">
        <v>29</v>
      </c>
      <c r="C25" s="35" t="s">
        <v>112</v>
      </c>
      <c r="D25" s="36" t="s">
        <v>132</v>
      </c>
      <c r="E25" s="37"/>
      <c r="F25" s="38"/>
      <c r="G25" s="35"/>
      <c r="H25" s="36"/>
      <c r="I25" s="35"/>
      <c r="J25" s="36"/>
      <c r="K25" s="35"/>
      <c r="L25" s="36"/>
      <c r="M25" s="35"/>
      <c r="N25" s="36"/>
      <c r="O25" s="35"/>
      <c r="P25" s="36"/>
      <c r="Q25" s="35"/>
      <c r="R25" s="36"/>
      <c r="S25" s="35"/>
      <c r="T25" s="36"/>
      <c r="U25" s="35"/>
      <c r="V25" s="36"/>
      <c r="W25" s="35"/>
      <c r="X25" s="36"/>
      <c r="Y25" s="35"/>
      <c r="Z25" s="36"/>
      <c r="AA25" s="35"/>
      <c r="AB25" s="36"/>
      <c r="AC25" s="35"/>
      <c r="AD25" s="36"/>
      <c r="AE25" s="35"/>
      <c r="AF25" s="36"/>
      <c r="AG25" s="40">
        <v>25</v>
      </c>
      <c r="AH25" s="40">
        <v>159</v>
      </c>
      <c r="AI25" s="39" t="s">
        <v>133</v>
      </c>
      <c r="AJ25" s="39" t="s">
        <v>134</v>
      </c>
    </row>
    <row r="26" spans="1:67" ht="31.15" customHeight="1" x14ac:dyDescent="0.2">
      <c r="A26" s="39" t="s">
        <v>136</v>
      </c>
      <c r="B26" s="40" t="s">
        <v>29</v>
      </c>
      <c r="C26" s="35" t="s">
        <v>112</v>
      </c>
      <c r="D26" s="36" t="s">
        <v>132</v>
      </c>
      <c r="E26" s="37"/>
      <c r="F26" s="38"/>
      <c r="G26" s="35"/>
      <c r="H26" s="36"/>
      <c r="I26" s="35"/>
      <c r="J26" s="36"/>
      <c r="K26" s="35"/>
      <c r="L26" s="36"/>
      <c r="M26" s="35"/>
      <c r="N26" s="36"/>
      <c r="O26" s="35"/>
      <c r="P26" s="36"/>
      <c r="Q26" s="35"/>
      <c r="R26" s="36"/>
      <c r="S26" s="35"/>
      <c r="T26" s="36"/>
      <c r="U26" s="35"/>
      <c r="V26" s="36"/>
      <c r="W26" s="35"/>
      <c r="X26" s="36"/>
      <c r="Y26" s="35"/>
      <c r="Z26" s="36"/>
      <c r="AA26" s="35"/>
      <c r="AB26" s="36"/>
      <c r="AC26" s="35"/>
      <c r="AD26" s="36"/>
      <c r="AE26" s="35"/>
      <c r="AF26" s="36"/>
      <c r="AG26" s="40">
        <v>20</v>
      </c>
      <c r="AH26" s="40">
        <v>165</v>
      </c>
      <c r="AI26" s="39" t="s">
        <v>133</v>
      </c>
      <c r="AJ26" s="39" t="s">
        <v>134</v>
      </c>
    </row>
    <row r="27" spans="1:67" ht="22.9" customHeight="1" x14ac:dyDescent="0.2">
      <c r="A27" s="44"/>
      <c r="B27" s="45"/>
      <c r="C27" s="46"/>
      <c r="D27" s="47"/>
      <c r="E27" s="48"/>
      <c r="F27" s="44"/>
      <c r="G27" s="46"/>
      <c r="H27" s="47"/>
      <c r="I27" s="46"/>
      <c r="J27" s="47"/>
      <c r="K27" s="46"/>
      <c r="L27" s="47"/>
      <c r="M27" s="46"/>
      <c r="N27" s="47"/>
      <c r="O27" s="46"/>
      <c r="P27" s="47"/>
      <c r="Q27" s="46"/>
      <c r="R27" s="47"/>
      <c r="S27" s="46"/>
      <c r="T27" s="47"/>
      <c r="U27" s="46"/>
      <c r="V27" s="47"/>
      <c r="W27" s="46"/>
      <c r="X27" s="47"/>
      <c r="Y27" s="46"/>
      <c r="Z27" s="47"/>
      <c r="AA27" s="46"/>
      <c r="AB27" s="47"/>
      <c r="AC27" s="46"/>
      <c r="AD27" s="47"/>
      <c r="AE27" s="46"/>
      <c r="AF27" s="47"/>
      <c r="AG27" s="45"/>
      <c r="AH27" s="45"/>
      <c r="AI27" s="44"/>
    </row>
    <row r="28" spans="1:67" ht="21" x14ac:dyDescent="0.2">
      <c r="A28" s="114" t="s">
        <v>137</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row>
    <row r="29" spans="1:67" ht="44.25" customHeight="1" x14ac:dyDescent="0.2">
      <c r="A29" s="39" t="s">
        <v>138</v>
      </c>
      <c r="B29" s="40" t="s">
        <v>29</v>
      </c>
      <c r="C29" s="78" t="s">
        <v>112</v>
      </c>
      <c r="D29" s="36" t="s">
        <v>139</v>
      </c>
      <c r="E29" s="81" t="s">
        <v>140</v>
      </c>
      <c r="F29" s="38" t="s">
        <v>141</v>
      </c>
      <c r="G29" s="81" t="s">
        <v>140</v>
      </c>
      <c r="H29" s="36" t="s">
        <v>142</v>
      </c>
      <c r="I29" s="35"/>
      <c r="J29" s="36"/>
      <c r="K29" s="35"/>
      <c r="L29" s="36"/>
      <c r="M29" s="35"/>
      <c r="N29" s="36"/>
      <c r="O29" s="35"/>
      <c r="P29" s="36"/>
      <c r="Q29" s="35"/>
      <c r="R29" s="36"/>
      <c r="S29" s="35"/>
      <c r="T29" s="36"/>
      <c r="U29" s="35"/>
      <c r="V29" s="36"/>
      <c r="W29" s="35"/>
      <c r="X29" s="36"/>
      <c r="Y29" s="35"/>
      <c r="Z29" s="36"/>
      <c r="AA29" s="35"/>
      <c r="AB29" s="36"/>
      <c r="AC29" s="35"/>
      <c r="AD29" s="36"/>
      <c r="AE29" s="35"/>
      <c r="AF29" s="36"/>
      <c r="AG29" s="40"/>
      <c r="AH29" s="40">
        <v>18</v>
      </c>
      <c r="AI29" s="39" t="s">
        <v>143</v>
      </c>
      <c r="AJ29" s="49" t="s">
        <v>144</v>
      </c>
    </row>
    <row r="30" spans="1:67" ht="33" customHeight="1" x14ac:dyDescent="0.2">
      <c r="A30" s="39" t="s">
        <v>145</v>
      </c>
      <c r="B30" s="40" t="s">
        <v>29</v>
      </c>
      <c r="C30" s="35" t="str">
        <f t="shared" ref="C30:C37" si="34">IF(VALUE(TRIM(LEFT(AJ30,AK30-1)))&gt;0,"+"&amp; TRIM(LEFT(AJ30,AK30-1))&amp;"*",IF(VALUE(TRIM(LEFT(AJ30,AK30-1)))&lt;0, TRIM(LEFT(AJ30,AK30-1))&amp;"*",""))</f>
        <v>+1*</v>
      </c>
      <c r="D30" s="36" t="str">
        <f t="shared" ref="D30:D37" si="35">IF(AK30=0,"",IF(AL30=0,TRIM(MID($AJ30,AK30+1,LEN($AJ30)-AK30)),IF(BA30&lt;&gt;0,TRIM(MID($AJ30,AK30+1,BA30-AK30-1)),TRIM(MID($AJ30,AK30+1,BA30-AK30-1)))))</f>
        <v>COL_OTI2.1</v>
      </c>
      <c r="E30" s="37" t="str">
        <f t="shared" ref="E30:E37" si="36">IF(IF(AL30=0,"",TRIM(MID($AJ30,BA30+1,AL30-BA30-1)))="","",IF(VALUE(TRIM(MID($AJ30,BA30+1,AL30-BA30-1)))&gt;0,"+"&amp;TRIM(MID($AJ30,BA30+1,AL30-BA30-1))&amp;"*",TRIM(MID($AJ30,BA30+1,AL30-BA30-1))&amp;"*"))</f>
        <v>-1*</v>
      </c>
      <c r="F30" s="38" t="str">
        <f t="shared" ref="F30:F37" si="37">IF(AL30=0,"",IF(AM30=0,TRIM(MID($AJ30,AL30+1,LEN($AJ30)-AL30)),IF(BB30&lt;&gt;0,TRIM(MID($AJ30,AL30+1,BB30-AL30-1)),TRIM(MID($AJ30,AL30+1,BB30-AL30-1)))))</f>
        <v>COL_OTI1.1</v>
      </c>
      <c r="G30" s="35" t="str">
        <f t="shared" ref="G30:G37" si="38">IF(IF(AM30=0,"",TRIM(MID($AJ30,BB30+1,AM30-BB30-1)))="","",IF(VALUE(TRIM(MID($AJ30,BB30+1,AM30-BB30-1)))&gt;0,"+"&amp;TRIM(MID($AJ30,BB30+1,AM30-BB30-1))&amp;"*",TRIM(MID($AJ30,BB30+1,AM30-BB30-1))&amp;"*"))</f>
        <v/>
      </c>
      <c r="H30" s="36" t="str">
        <f t="shared" ref="H30:H37" si="39">IF(AM30=0,"",IF(AN30=0,TRIM(MID($AJ30,AM30+1,LEN($AJ30)-AM30)),IF(BC30&lt;&gt;0,TRIM(MID($AJ30,AM30+1,BC30-AM30-1)),TRIM(MID($AJ30,AM30+1,BC30-AM30-1)))))</f>
        <v/>
      </c>
      <c r="I30" s="35" t="str">
        <f t="shared" ref="I30:I37" si="40">IF(IF(AN30=0,"",TRIM(MID($AJ30,BC30+1,AN30-BC30-1)))="","",IF(VALUE(TRIM(MID($AJ30,BC30+1,AN30-BC30-1)))&gt;0,"+"&amp;TRIM(MID($AJ30,BC30+1,AN30-BC30-1))&amp;"*",TRIM(MID($AJ30,BC30+1,AN30-BC30-1))&amp;"*"))</f>
        <v/>
      </c>
      <c r="J30" s="36" t="str">
        <f t="shared" ref="J30:J37" si="41">IF(AN30=0,"",IF(AO30=0,TRIM(MID($AJ30,AN30+1,LEN($AJ30)-AN30)),IF(BD30&lt;&gt;0,TRIM(MID($AJ30,AN30+1,BD30-AN30-1)),TRIM(MID($AJ30,AN30+1,BD30-AN30-1)))))</f>
        <v/>
      </c>
      <c r="K30" s="35" t="str">
        <f t="shared" ref="K30:K37" si="42">IF(IF(AO30=0,"",TRIM(MID($AJ30,BD30+1,AO30-BD30-1)))="","",IF(VALUE(TRIM(MID($AJ30,BD30+1,AO30-BD30-1)))&gt;0,"+"&amp;TRIM(MID($AJ30,BD30+1,AO30-BD30-1))&amp;"*",TRIM(MID($AJ30,BD30+1,AO30-BD30-1))&amp;"*"))</f>
        <v/>
      </c>
      <c r="L30" s="36" t="str">
        <f t="shared" ref="L30:L37" si="43">IF(AO30=0,"",IF(AP30=0,TRIM(MID($AJ30,AO30+1,LEN($AJ30)-AO30)),IF(BE30&lt;&gt;0,TRIM(MID($AJ30,AO30+1,BE30-AO30-1)),TRIM(MID($AJ30,AO30+1,BE30-AO30-1)))))</f>
        <v/>
      </c>
      <c r="M30" s="35" t="str">
        <f t="shared" ref="M30:M37" si="44">IF(IF(AP30=0,"",TRIM(MID($AJ30,BE30+1,AP30-BE30-1)))="","",IF(VALUE(TRIM(MID($AJ30,BE30+1,AP30-BE30-1)))&gt;0,"+"&amp;TRIM(MID($AJ30,BE30+1,AP30-BE30-1))&amp;"*",TRIM(MID($AJ30,BE30+1,AP30-BE30-1))&amp;"*"))</f>
        <v/>
      </c>
      <c r="N30" s="36" t="str">
        <f t="shared" ref="N30:N37" si="45">IF(AP30=0,"",IF(AQ30=0,TRIM(MID($AJ30,AP30+1,LEN($AJ30)-AP30)),IF(BF30&lt;&gt;0,TRIM(MID($AJ30,AP30+1,BF30-AP30-1)),TRIM(MID($AJ30,AP30+1,BF30-AP30-1)))))</f>
        <v/>
      </c>
      <c r="O30" s="35" t="str">
        <f t="shared" ref="O30:O37" si="46">IF(IF(AQ30=0,"",TRIM(MID($AJ30,BF30+1,AQ30-BF30-1)))="","",IF(VALUE(TRIM(MID($AJ30,BF30+1,AQ30-BF30-1)))&gt;0,"+"&amp;TRIM(MID($AJ30,BF30+1,AQ30-BF30-1))&amp;"*",TRIM(MID($AJ30,BF30+1,AQ30-BF30-1))&amp;"*"))</f>
        <v/>
      </c>
      <c r="P30" s="36" t="str">
        <f t="shared" ref="P30:P37" si="47">IF(AQ30=0,"",IF(AR30=0,TRIM(MID($AJ30,AQ30+1,LEN($AJ30)-AQ30)),IF(BG30&lt;&gt;0,TRIM(MID($AJ30,AQ30+1,BG30-AQ30-1)),TRIM(MID($AJ30,AQ30+1,BG30-AQ30-1)))))</f>
        <v/>
      </c>
      <c r="Q30" s="35" t="str">
        <f t="shared" ref="Q30:Q37" si="48">IF(IF(AR30=0,"",TRIM(MID($AJ30,BG30+1,AR30-BG30-1)))="","",IF(VALUE(TRIM(MID($AJ30,BG30+1,AR30-BG30-1)))&gt;0,"+"&amp;TRIM(MID($AJ30,BG30+1,AR30-BG30-1))&amp;"*",TRIM(MID($AJ30,BG30+1,AR30-BG30-1))&amp;"*"))</f>
        <v/>
      </c>
      <c r="R30" s="36" t="str">
        <f t="shared" ref="R30:R37" si="49">IF(AR30=0,"",IF(AS30=0,TRIM(MID($AJ30,AR30+1,LEN($AJ30)-AR30)),IF(BH30&lt;&gt;0,TRIM(MID($AJ30,AR30+1,BH30-AR30-1)),TRIM(MID($AJ30,AR30+1,BH30-AR30-1)))))</f>
        <v/>
      </c>
      <c r="S30" s="35" t="str">
        <f t="shared" ref="S30:S37" si="50">IF(IF(AS30=0,"",TRIM(MID($AJ30,BH30+1,AS30-BH30-1)))="","",IF(VALUE(TRIM(MID($AJ30,BH30+1,AS30-BH30-1)))&gt;0,"+"&amp;TRIM(MID($AJ30,BH30+1,AS30-BH30-1))&amp;"*",TRIM(MID($AJ30,BH30+1,AS30-BH30-1))&amp;"*"))</f>
        <v/>
      </c>
      <c r="T30" s="36" t="str">
        <f t="shared" ref="T30:T37" si="51">IF(AS30=0,"",IF(AT30=0,TRIM(MID($AJ30,AS30+1,LEN($AJ30)-AS30)),IF(BI30&lt;&gt;0,TRIM(MID($AJ30,AS30+1,BI30-AS30-1)),TRIM(MID($AJ30,AS30+1,BI30-AS30-1)))))</f>
        <v/>
      </c>
      <c r="U30" s="35" t="str">
        <f t="shared" ref="U30:U37" si="52">IF(IF(AT30=0,"",TRIM(MID($AJ30,BI30+1,AT30-BI30-1)))="","",IF(VALUE(TRIM(MID($AJ30,BI30+1,AT30-BI30-1)))&gt;0,"+"&amp;TRIM(MID($AJ30,BI30+1,AT30-BI30-1))&amp;"*",TRIM(MID($AJ30,BI30+1,AT30-BI30-1))&amp;"*"))</f>
        <v/>
      </c>
      <c r="V30" s="36" t="str">
        <f t="shared" ref="V30:V37" si="53">IF(AT30=0,"",IF(AU30=0,TRIM(MID($AJ30,AT30+1,LEN($AJ30)-AT30)),IF(BJ30&lt;&gt;0,TRIM(MID($AJ30,AT30+1,BJ30-AT30-1)),TRIM(MID($AJ30,AT30+1,BJ30-AT30-1)))))</f>
        <v/>
      </c>
      <c r="W30" s="35" t="str">
        <f t="shared" ref="W30:W37" si="54">IF(IF(AU30=0,"",TRIM(MID($AJ30,BJ30+1,AU30-BJ30-1)))="","",IF(VALUE(TRIM(MID($AJ30,BJ30+1,AU30-BJ30-1)))&gt;0,"+"&amp;TRIM(MID($AJ30,BJ30+1,AU30-BJ30-1))&amp;"*",TRIM(MID($AJ30,BJ30+1,AU30-BJ30-1))&amp;"*"))</f>
        <v/>
      </c>
      <c r="X30" s="36" t="str">
        <f t="shared" ref="X30:X37" si="55">IF(AU30=0,"",IF(AV30=0,TRIM(MID($AJ30,AU30+1,LEN($AJ30)-AU30)),IF(BK30&lt;&gt;0,TRIM(MID($AJ30,AU30+1,BK30-AU30-1)),TRIM(MID($AJ30,AU30+1,BK30-AU30-1)))))</f>
        <v/>
      </c>
      <c r="Y30" s="35" t="str">
        <f t="shared" ref="Y30:Y37" si="56">IF(IF(AV30=0,"",TRIM(MID($AJ30,BK30+1,AV30-BK30-1)))="","",IF(VALUE(TRIM(MID($AJ30,BK30+1,AV30-BK30-1)))&gt;0,"+"&amp;TRIM(MID($AJ30,BK30+1,AV30-BK30-1))&amp;"*",TRIM(MID($AJ30,BK30+1,AV30-BK30-1))&amp;"*"))</f>
        <v/>
      </c>
      <c r="Z30" s="36" t="str">
        <f t="shared" ref="Z30:Z37" si="57">IF(AV30=0,"",IF(AW30=0,TRIM(MID($AJ30,AV30+1,LEN($AJ30)-AV30)),IF(BL30&lt;&gt;0,TRIM(MID($AJ30,AV30+1,BL30-AV30-1)),TRIM(MID($AJ30,AV30+1,BL30-AV30-1)))))</f>
        <v/>
      </c>
      <c r="AA30" s="35" t="str">
        <f t="shared" ref="AA30:AA37" si="58">IF(IF(AW30=0,"",TRIM(MID($AJ30,BL30+1,AW30-BL30-1)))="","",IF(VALUE(TRIM(MID($AJ30,BL30+1,AW30-BL30-1)))&gt;0,"+"&amp;TRIM(MID($AJ30,BL30+1,AW30-BL30-1))&amp;"*",TRIM(MID($AJ30,BL30+1,AW30-BL30-1))&amp;"*"))</f>
        <v/>
      </c>
      <c r="AB30" s="36" t="str">
        <f t="shared" ref="AB30:AB37" si="59">IF(AW30=0,"",IF(AX30=0,TRIM(MID($AJ30,AW30+1,LEN($AJ30)-AW30)),IF(BM30&lt;&gt;0,TRIM(MID($AJ30,AW30+1,BM30-AW30-1)),TRIM(MID($AJ30,AW30+1,BM30-AW30-1)))))</f>
        <v/>
      </c>
      <c r="AC30" s="35" t="str">
        <f t="shared" ref="AC30:AC37" si="60">IF(IF(AX30=0,"",TRIM(MID($AJ30,BM30+1,AX30-BM30-1)))="","",IF(VALUE(TRIM(MID($AJ30,BM30+1,AX30-BM30-1)))&gt;0,"+"&amp;TRIM(MID($AJ30,BM30+1,AX30-BM30-1))&amp;"*",TRIM(MID($AJ30,BM30+1,AX30-BM30-1))&amp;"*"))</f>
        <v/>
      </c>
      <c r="AD30" s="36" t="str">
        <f t="shared" ref="AD30:AD37" si="61">IF(AX30=0,"",IF(AZ30=0,TRIM(MID($AJ30,AX30+1,LEN($AJ30)-AX30)),IF(BO30&lt;&gt;0,TRIM(MID($AJ30,AX30+1,BO30-AX30-1)),TRIM(MID($AJ30,AX30+1,BO30-AX30-1)))))</f>
        <v/>
      </c>
      <c r="AE30" s="35" t="str">
        <f t="shared" ref="AE30:AE37" si="62">IF(IF(AY30=0,"",TRIM(MID($AJ30,BN30+1,AY30-BN30-1)))="","",IF(VALUE(TRIM(MID($AJ30,BN30+1,AY30-BN30-1)))&gt;0,"+"&amp;TRIM(MID($AJ30,BN30+1,AY30-BN30-1))&amp;"*",TRIM(MID($AJ30,BN30+1,AY30-BN30-1))&amp;"*"))</f>
        <v/>
      </c>
      <c r="AF30" s="36" t="str">
        <f t="shared" ref="AF30:AF37" si="63">IF(AY30=0,"",IF(BA30=0,TRIM(MID($AJ30,AY30+1,LEN($AJ30)-AY30)),IF(BP30&lt;&gt;0,TRIM(MID($AJ30,AY30+1,BP30-AY30-1)),TRIM(MID($AJ30,AY30+1,BP30-AY30-1)))))</f>
        <v/>
      </c>
      <c r="AG30" s="40"/>
      <c r="AH30" s="40">
        <v>12</v>
      </c>
      <c r="AI30" s="39" t="s">
        <v>146</v>
      </c>
      <c r="AJ30" s="39" t="s">
        <v>147</v>
      </c>
      <c r="AK30" s="28">
        <f t="shared" ref="AK30:AK37" si="64">FIND("*",$AJ30,1)</f>
        <v>3</v>
      </c>
      <c r="AL30" s="28">
        <f t="shared" ref="AL30:AL37" si="65">IF(ISERR(FIND("*",$AJ30,AK30+1)),0,FIND("*",$AJ30,AK30+1))</f>
        <v>21</v>
      </c>
      <c r="AM30" s="28">
        <f t="shared" ref="AM30:AY37" si="66">IF(AL30=0,0,IF(ISERR(FIND("*",$AJ30,AL30+1)),0,FIND("*",$AJ30,AL30+1)))</f>
        <v>0</v>
      </c>
      <c r="AN30" s="28">
        <f t="shared" si="66"/>
        <v>0</v>
      </c>
      <c r="AO30" s="28">
        <f t="shared" si="66"/>
        <v>0</v>
      </c>
      <c r="AP30" s="28">
        <f t="shared" si="66"/>
        <v>0</v>
      </c>
      <c r="AQ30" s="28">
        <f t="shared" si="66"/>
        <v>0</v>
      </c>
      <c r="AR30" s="28">
        <f t="shared" si="66"/>
        <v>0</v>
      </c>
      <c r="AS30" s="28">
        <f t="shared" si="66"/>
        <v>0</v>
      </c>
      <c r="AT30" s="28">
        <f t="shared" si="66"/>
        <v>0</v>
      </c>
      <c r="AU30" s="28">
        <f t="shared" si="66"/>
        <v>0</v>
      </c>
      <c r="AV30" s="28">
        <f t="shared" si="66"/>
        <v>0</v>
      </c>
      <c r="AW30" s="28">
        <f t="shared" si="66"/>
        <v>0</v>
      </c>
      <c r="AX30" s="28">
        <f t="shared" si="66"/>
        <v>0</v>
      </c>
      <c r="AY30" s="28">
        <f t="shared" si="66"/>
        <v>0</v>
      </c>
      <c r="AZ30" s="28">
        <v>0</v>
      </c>
      <c r="BA30" s="28">
        <f t="shared" ref="BA30:BN33" si="67">IF(ISERR(FIND("+",$AJ30,AK30+1)),0,FIND("+",$AJ30,AK30+1))</f>
        <v>16</v>
      </c>
      <c r="BB30" s="28">
        <f t="shared" si="67"/>
        <v>0</v>
      </c>
      <c r="BC30" s="28">
        <f t="shared" si="67"/>
        <v>16</v>
      </c>
      <c r="BD30" s="28">
        <f t="shared" si="67"/>
        <v>16</v>
      </c>
      <c r="BE30" s="28">
        <f t="shared" si="67"/>
        <v>16</v>
      </c>
      <c r="BF30" s="28">
        <f t="shared" si="67"/>
        <v>16</v>
      </c>
      <c r="BG30" s="28">
        <f t="shared" si="67"/>
        <v>16</v>
      </c>
      <c r="BH30" s="28">
        <f t="shared" si="67"/>
        <v>16</v>
      </c>
      <c r="BI30" s="28">
        <f t="shared" si="67"/>
        <v>16</v>
      </c>
      <c r="BJ30" s="28">
        <f t="shared" si="67"/>
        <v>16</v>
      </c>
      <c r="BK30" s="28">
        <f t="shared" si="67"/>
        <v>16</v>
      </c>
      <c r="BL30" s="28">
        <f t="shared" si="67"/>
        <v>16</v>
      </c>
      <c r="BM30" s="28">
        <f t="shared" si="67"/>
        <v>16</v>
      </c>
      <c r="BN30" s="28">
        <f t="shared" si="67"/>
        <v>16</v>
      </c>
      <c r="BO30" s="28">
        <v>0</v>
      </c>
    </row>
    <row r="31" spans="1:67" s="8" customFormat="1" ht="50.1" customHeight="1" x14ac:dyDescent="0.2">
      <c r="A31" s="21" t="s">
        <v>148</v>
      </c>
      <c r="B31" s="20" t="s">
        <v>29</v>
      </c>
      <c r="C31" s="22" t="str">
        <f>IF(VALUE(TRIM(LEFT(AJ31,AK31-1)))&gt;0,"+"&amp; TRIM(LEFT(AJ31,AK31-1))&amp;"*",IF(VALUE(TRIM(LEFT(AJ31,AK31-1)))&lt;0, TRIM(LEFT(AJ31,AK31-1))&amp;"*",""))</f>
        <v>+1*</v>
      </c>
      <c r="D31" s="24" t="str">
        <f>IF(AK31=0,"",IF(AL31=0,TRIM(MID($AJ31,AK31+1,LEN($AJ31)-AK31)),IF(BA31&lt;&gt;0,TRIM(MID($AJ31,AK31+1,BA31-AK31-1)),TRIM(MID($AJ31,AK31+1,BA31-AK31-1)))))</f>
        <v>CYD_ROX1.1</v>
      </c>
      <c r="E31" s="23" t="str">
        <f>IF(IF(AL31=0,"",TRIM(MID($AJ31,BA31+1,AL31-BA31-1)))="","",IF(VALUE(TRIM(MID($AJ31,BA31+1,AL31-BA31-1)))&gt;0,"+"&amp;TRIM(MID($AJ31,BA31+1,AL31-BA31-1))&amp;"*",TRIM(MID($AJ31,BA31+1,AL31-BA31-1))&amp;"*"))</f>
        <v>+1*</v>
      </c>
      <c r="F31" s="25" t="str">
        <f>IF(AL31=0,"",IF(AM31=0,TRIM(MID($AJ31,AL31+1,LEN($AJ31)-AL31)),IF(BB31&lt;&gt;0,TRIM(MID($AJ31,AL31+1,BB31-AL31-1)),TRIM(MID($AJ31,AL31+1,BB31-AL31-1)))))</f>
        <v>LIV_NSY.1</v>
      </c>
      <c r="G31" s="22" t="str">
        <f>IF(IF(AM31=0,"",TRIM(MID($AJ31,BB31+1,AM31-BB31-1)))="","",IF(VALUE(TRIM(MID($AJ31,BB31+1,AM31-BB31-1)))&gt;0,"+"&amp;TRIM(MID($AJ31,BB31+1,AM31-BB31-1))&amp;"*",TRIM(MID($AJ31,BB31+1,AM31-BB31-1))&amp;"*"))</f>
        <v>+1*</v>
      </c>
      <c r="H31" s="24" t="str">
        <f>IF(AM31=0,"",IF(AN31=0,TRIM(MID($AJ31,AM31+1,LEN($AJ31)-AM31)),IF(BC31&lt;&gt;0,TRIM(MID($AJ31,AM31+1,BC31-AM31-1)),TRIM(MID($AJ31,AM31+1,BC31-AM31-1)))))</f>
        <v>CYD_ROX2.1</v>
      </c>
      <c r="I31" s="22" t="str">
        <f>IF(IF(AN31=0,"",TRIM(MID($AJ31,BC31+1,AN31-BC31-1)))="","",IF(VALUE(TRIM(MID($AJ31,BC31+1,AN31-BC31-1)))&gt;0,"+"&amp;TRIM(MID($AJ31,BC31+1,AN31-BC31-1))&amp;"*",TRIM(MID($AJ31,BC31+1,AN31-BC31-1))&amp;"*"))</f>
        <v/>
      </c>
      <c r="J31" s="24" t="str">
        <f>IF(AN31=0,"",IF(AO31=0,TRIM(MID($AJ31,AN31+1,LEN($AJ31)-AN31)),IF(BD31&lt;&gt;0,TRIM(MID($AJ31,AN31+1,BD31-AN31-1)),TRIM(MID($AJ31,AN31+1,BD31-AN31-1)))))</f>
        <v/>
      </c>
      <c r="K31" s="22" t="str">
        <f>IF(IF(AO31=0,"",TRIM(MID($AJ31,BD31+1,AO31-BD31-1)))="","",IF(VALUE(TRIM(MID($AJ31,BD31+1,AO31-BD31-1)))&gt;0,"+"&amp;TRIM(MID($AJ31,BD31+1,AO31-BD31-1))&amp;"*",TRIM(MID($AJ31,BD31+1,AO31-BD31-1))&amp;"*"))</f>
        <v/>
      </c>
      <c r="L31" s="24" t="str">
        <f>IF(AO31=0,"",IF(AP31=0,TRIM(MID($AJ31,AO31+1,LEN($AJ31)-AO31)),IF(BE31&lt;&gt;0,TRIM(MID($AJ31,AO31+1,BE31-AO31-1)),TRIM(MID($AJ31,AO31+1,BE31-AO31-1)))))</f>
        <v/>
      </c>
      <c r="M31" s="22" t="str">
        <f>IF(IF(AP31=0,"",TRIM(MID($AJ31,BE31+1,AP31-BE31-1)))="","",IF(VALUE(TRIM(MID($AJ31,BE31+1,AP31-BE31-1)))&gt;0,"+"&amp;TRIM(MID($AJ31,BE31+1,AP31-BE31-1))&amp;"*",TRIM(MID($AJ31,BE31+1,AP31-BE31-1))&amp;"*"))</f>
        <v/>
      </c>
      <c r="N31" s="24" t="str">
        <f>IF(AP31=0,"",IF(AQ31=0,TRIM(MID($AJ31,AP31+1,LEN($AJ31)-AP31)),IF(BF31&lt;&gt;0,TRIM(MID($AJ31,AP31+1,BF31-AP31-1)),TRIM(MID($AJ31,AP31+1,BF31-AP31-1)))))</f>
        <v/>
      </c>
      <c r="O31" s="22" t="str">
        <f>IF(IF(AQ31=0,"",TRIM(MID($AJ31,BF31+1,AQ31-BF31-1)))="","",IF(VALUE(TRIM(MID($AJ31,BF31+1,AQ31-BF31-1)))&gt;0,"+"&amp;TRIM(MID($AJ31,BF31+1,AQ31-BF31-1))&amp;"*",TRIM(MID($AJ31,BF31+1,AQ31-BF31-1))&amp;"*"))</f>
        <v/>
      </c>
      <c r="P31" s="24" t="str">
        <f>IF(AQ31=0,"",IF(AR31=0,TRIM(MID($AJ31,AQ31+1,LEN($AJ31)-AQ31)),IF(BG31&lt;&gt;0,TRIM(MID($AJ31,AQ31+1,BG31-AQ31-1)),TRIM(MID($AJ31,AQ31+1,BG31-AQ31-1)))))</f>
        <v/>
      </c>
      <c r="Q31" s="22" t="str">
        <f>IF(IF(AR31=0,"",TRIM(MID($AJ31,BG31+1,AR31-BG31-1)))="","",IF(VALUE(TRIM(MID($AJ31,BG31+1,AR31-BG31-1)))&gt;0,"+"&amp;TRIM(MID($AJ31,BG31+1,AR31-BG31-1))&amp;"*",TRIM(MID($AJ31,BG31+1,AR31-BG31-1))&amp;"*"))</f>
        <v/>
      </c>
      <c r="R31" s="24" t="str">
        <f>IF(AR31=0,"",IF(AS31=0,TRIM(MID($AJ31,AR31+1,LEN($AJ31)-AR31)),IF(BH31&lt;&gt;0,TRIM(MID($AJ31,AR31+1,BH31-AR31-1)),TRIM(MID($AJ31,AR31+1,BH31-AR31-1)))))</f>
        <v/>
      </c>
      <c r="S31" s="22" t="str">
        <f>IF(IF(AS31=0,"",TRIM(MID($AJ31,BH31+1,AS31-BH31-1)))="","",IF(VALUE(TRIM(MID($AJ31,BH31+1,AS31-BH31-1)))&gt;0,"+"&amp;TRIM(MID($AJ31,BH31+1,AS31-BH31-1))&amp;"*",TRIM(MID($AJ31,BH31+1,AS31-BH31-1))&amp;"*"))</f>
        <v/>
      </c>
      <c r="T31" s="24" t="str">
        <f>IF(AS31=0,"",IF(AT31=0,TRIM(MID($AJ31,AS31+1,LEN($AJ31)-AS31)),IF(BI31&lt;&gt;0,TRIM(MID($AJ31,AS31+1,BI31-AS31-1)),TRIM(MID($AJ31,AS31+1,BI31-AS31-1)))))</f>
        <v/>
      </c>
      <c r="U31" s="22" t="str">
        <f>IF(IF(AT31=0,"",TRIM(MID($AJ31,BI31+1,AT31-BI31-1)))="","",IF(VALUE(TRIM(MID($AJ31,BI31+1,AT31-BI31-1)))&gt;0,"+"&amp;TRIM(MID($AJ31,BI31+1,AT31-BI31-1))&amp;"*",TRIM(MID($AJ31,BI31+1,AT31-BI31-1))&amp;"*"))</f>
        <v/>
      </c>
      <c r="V31" s="24" t="str">
        <f>IF(AT31=0,"",IF(AU31=0,TRIM(MID($AJ31,AT31+1,LEN($AJ31)-AT31)),IF(BJ31&lt;&gt;0,TRIM(MID($AJ31,AT31+1,BJ31-AT31-1)),TRIM(MID($AJ31,AT31+1,BJ31-AT31-1)))))</f>
        <v/>
      </c>
      <c r="W31" s="22" t="str">
        <f>IF(IF(AU31=0,"",TRIM(MID($AJ31,BJ31+1,AU31-BJ31-1)))="","",IF(VALUE(TRIM(MID($AJ31,BJ31+1,AU31-BJ31-1)))&gt;0,"+"&amp;TRIM(MID($AJ31,BJ31+1,AU31-BJ31-1))&amp;"*",TRIM(MID($AJ31,BJ31+1,AU31-BJ31-1))&amp;"*"))</f>
        <v/>
      </c>
      <c r="X31" s="24" t="str">
        <f>IF(AU31=0,"",IF(AV31=0,TRIM(MID($AJ31,AU31+1,LEN($AJ31)-AU31)),IF(BK31&lt;&gt;0,TRIM(MID($AJ31,AU31+1,BK31-AU31-1)),TRIM(MID($AJ31,AU31+1,BK31-AU31-1)))))</f>
        <v/>
      </c>
      <c r="Y31" s="22" t="s">
        <v>101</v>
      </c>
      <c r="Z31" s="24" t="s">
        <v>101</v>
      </c>
      <c r="AA31" s="22" t="s">
        <v>101</v>
      </c>
      <c r="AB31" s="24" t="s">
        <v>101</v>
      </c>
      <c r="AC31" s="22" t="str">
        <f>IF(IF(AX31=0,"",TRIM(MID($AJ31,BM31+1,AX31-BM31-1)))="","",IF(VALUE(TRIM(MID($AJ31,BM31+1,AX31-BM31-1)))&gt;0,"+"&amp;TRIM(MID($AJ31,BM31+1,AX31-BM31-1))&amp;"*",TRIM(MID($AJ31,BM31+1,AX31-BM31-1))&amp;"*"))</f>
        <v/>
      </c>
      <c r="AD31" s="24" t="str">
        <f>IF(AX31=0,"",IF(AZ31=0,TRIM(MID($AJ31,AX31+1,LEN($AJ31)-AX31)),IF(BO31&lt;&gt;0,TRIM(MID($AJ31,AX31+1,BO31-AX31-1)),TRIM(MID($AJ31,AX31+1,BO31-AX31-1)))))</f>
        <v/>
      </c>
      <c r="AE31" s="22" t="str">
        <f>IF(IF(AY31=0,"",TRIM(MID($AJ31,BN31+1,AY31-BN31-1)))="","",IF(VALUE(TRIM(MID($AJ31,BN31+1,AY31-BN31-1)))&gt;0,"+"&amp;TRIM(MID($AJ31,BN31+1,AY31-BN31-1))&amp;"*",TRIM(MID($AJ31,BN31+1,AY31-BN31-1))&amp;"*"))</f>
        <v/>
      </c>
      <c r="AF31" s="24" t="str">
        <f>IF(AY31=0,"",IF(BA31=0,TRIM(MID($AJ31,AY31+1,LEN($AJ31)-AY31)),IF(BP31&lt;&gt;0,TRIM(MID($AJ31,AY31+1,BP31-AY31-1)),TRIM(MID($AJ31,AY31+1,BP31-AY31-1)))))</f>
        <v/>
      </c>
      <c r="AG31" s="20" t="str">
        <f>IF(ACIServlet!E112 = "","",ACIServlet!E112)</f>
        <v/>
      </c>
      <c r="AH31" s="20">
        <v>570</v>
      </c>
      <c r="AI31" s="19" t="s">
        <v>149</v>
      </c>
      <c r="AJ31" s="85" t="s">
        <v>150</v>
      </c>
      <c r="AK31" s="8">
        <f>FIND("*",$AJ31,1)</f>
        <v>3</v>
      </c>
      <c r="AL31" s="8">
        <f>IF(ISERR(FIND("*",$AJ31,AK31+1)),0,FIND("*",$AJ31,AK31+1))</f>
        <v>20</v>
      </c>
      <c r="AM31" s="8">
        <f t="shared" ref="AM31:AY31" si="68">IF(AL31=0,0,IF(ISERR(FIND("*",$AJ31,AL31+1)),0,FIND("*",$AJ31,AL31+1)))</f>
        <v>36</v>
      </c>
      <c r="AN31" s="8">
        <f t="shared" si="68"/>
        <v>0</v>
      </c>
      <c r="AO31" s="8">
        <f t="shared" si="68"/>
        <v>0</v>
      </c>
      <c r="AP31" s="8">
        <f t="shared" si="68"/>
        <v>0</v>
      </c>
      <c r="AQ31" s="8">
        <f t="shared" si="68"/>
        <v>0</v>
      </c>
      <c r="AR31" s="8">
        <f t="shared" si="68"/>
        <v>0</v>
      </c>
      <c r="AS31" s="8">
        <f t="shared" si="68"/>
        <v>0</v>
      </c>
      <c r="AT31" s="8">
        <f t="shared" si="68"/>
        <v>0</v>
      </c>
      <c r="AU31" s="8">
        <f t="shared" si="68"/>
        <v>0</v>
      </c>
      <c r="AV31" s="8">
        <f t="shared" si="68"/>
        <v>0</v>
      </c>
      <c r="AW31" s="8">
        <f t="shared" si="68"/>
        <v>0</v>
      </c>
      <c r="AX31" s="8">
        <f t="shared" si="68"/>
        <v>0</v>
      </c>
      <c r="AY31" s="8">
        <f t="shared" si="68"/>
        <v>0</v>
      </c>
      <c r="AZ31" s="8">
        <v>0</v>
      </c>
      <c r="BA31" s="8">
        <f t="shared" ref="BA31:BN31" si="69">IF(ISERR(FIND("+",$AJ31,AK31+1)),0,FIND("+",$AJ31,AK31+1))</f>
        <v>16</v>
      </c>
      <c r="BB31" s="8">
        <f t="shared" si="69"/>
        <v>32</v>
      </c>
      <c r="BC31" s="8">
        <f t="shared" si="69"/>
        <v>0</v>
      </c>
      <c r="BD31" s="8">
        <f t="shared" si="69"/>
        <v>16</v>
      </c>
      <c r="BE31" s="8">
        <f t="shared" si="69"/>
        <v>16</v>
      </c>
      <c r="BF31" s="8">
        <f t="shared" si="69"/>
        <v>16</v>
      </c>
      <c r="BG31" s="8">
        <f t="shared" si="69"/>
        <v>16</v>
      </c>
      <c r="BH31" s="8">
        <f t="shared" si="69"/>
        <v>16</v>
      </c>
      <c r="BI31" s="8">
        <f t="shared" si="69"/>
        <v>16</v>
      </c>
      <c r="BJ31" s="8">
        <f t="shared" si="69"/>
        <v>16</v>
      </c>
      <c r="BK31" s="8">
        <f t="shared" si="69"/>
        <v>16</v>
      </c>
      <c r="BL31" s="8">
        <f t="shared" si="69"/>
        <v>16</v>
      </c>
      <c r="BM31" s="8">
        <f t="shared" si="69"/>
        <v>16</v>
      </c>
      <c r="BN31" s="8">
        <f t="shared" si="69"/>
        <v>16</v>
      </c>
      <c r="BO31" s="8">
        <v>0</v>
      </c>
    </row>
    <row r="32" spans="1:67" ht="38.25" x14ac:dyDescent="0.2">
      <c r="A32" s="39" t="s">
        <v>151</v>
      </c>
      <c r="B32" s="40" t="s">
        <v>29</v>
      </c>
      <c r="C32" s="35" t="str">
        <f t="shared" si="34"/>
        <v>-1*</v>
      </c>
      <c r="D32" s="36" t="str">
        <f t="shared" si="35"/>
        <v>HWA_WVY1.1</v>
      </c>
      <c r="E32" s="37" t="str">
        <f t="shared" si="36"/>
        <v/>
      </c>
      <c r="F32" s="38" t="str">
        <f t="shared" si="37"/>
        <v/>
      </c>
      <c r="G32" s="35" t="str">
        <f t="shared" si="38"/>
        <v/>
      </c>
      <c r="H32" s="36" t="str">
        <f t="shared" si="39"/>
        <v/>
      </c>
      <c r="I32" s="35" t="str">
        <f t="shared" si="40"/>
        <v/>
      </c>
      <c r="J32" s="36" t="str">
        <f t="shared" si="41"/>
        <v/>
      </c>
      <c r="K32" s="35" t="str">
        <f t="shared" si="42"/>
        <v/>
      </c>
      <c r="L32" s="36" t="str">
        <f t="shared" si="43"/>
        <v/>
      </c>
      <c r="M32" s="35" t="str">
        <f t="shared" si="44"/>
        <v/>
      </c>
      <c r="N32" s="36" t="str">
        <f t="shared" si="45"/>
        <v/>
      </c>
      <c r="O32" s="35" t="str">
        <f t="shared" si="46"/>
        <v/>
      </c>
      <c r="P32" s="36" t="str">
        <f t="shared" si="47"/>
        <v/>
      </c>
      <c r="Q32" s="35" t="str">
        <f t="shared" si="48"/>
        <v/>
      </c>
      <c r="R32" s="36" t="str">
        <f t="shared" si="49"/>
        <v/>
      </c>
      <c r="S32" s="35" t="str">
        <f t="shared" si="50"/>
        <v/>
      </c>
      <c r="T32" s="36" t="str">
        <f t="shared" si="51"/>
        <v/>
      </c>
      <c r="U32" s="35" t="str">
        <f t="shared" si="52"/>
        <v/>
      </c>
      <c r="V32" s="36" t="str">
        <f t="shared" si="53"/>
        <v/>
      </c>
      <c r="W32" s="35" t="str">
        <f t="shared" si="54"/>
        <v/>
      </c>
      <c r="X32" s="36" t="str">
        <f t="shared" si="55"/>
        <v/>
      </c>
      <c r="Y32" s="35" t="str">
        <f t="shared" si="56"/>
        <v/>
      </c>
      <c r="Z32" s="36" t="str">
        <f t="shared" si="57"/>
        <v/>
      </c>
      <c r="AA32" s="35" t="str">
        <f t="shared" si="58"/>
        <v/>
      </c>
      <c r="AB32" s="36" t="str">
        <f t="shared" si="59"/>
        <v/>
      </c>
      <c r="AC32" s="35" t="str">
        <f t="shared" si="60"/>
        <v/>
      </c>
      <c r="AD32" s="36" t="str">
        <f t="shared" si="61"/>
        <v/>
      </c>
      <c r="AE32" s="35" t="str">
        <f t="shared" si="62"/>
        <v/>
      </c>
      <c r="AF32" s="36" t="str">
        <f t="shared" si="63"/>
        <v/>
      </c>
      <c r="AG32" s="40"/>
      <c r="AH32" s="40">
        <v>30</v>
      </c>
      <c r="AI32" s="39" t="s">
        <v>152</v>
      </c>
      <c r="AJ32" s="39" t="s">
        <v>153</v>
      </c>
      <c r="AK32" s="28">
        <f t="shared" si="64"/>
        <v>4</v>
      </c>
      <c r="AL32" s="28">
        <f t="shared" si="65"/>
        <v>0</v>
      </c>
      <c r="AM32" s="28">
        <f t="shared" si="66"/>
        <v>0</v>
      </c>
      <c r="AN32" s="28">
        <f t="shared" si="66"/>
        <v>0</v>
      </c>
      <c r="AO32" s="28">
        <f t="shared" si="66"/>
        <v>0</v>
      </c>
      <c r="AP32" s="28">
        <f t="shared" si="66"/>
        <v>0</v>
      </c>
      <c r="AQ32" s="28">
        <f t="shared" si="66"/>
        <v>0</v>
      </c>
      <c r="AR32" s="28">
        <f t="shared" si="66"/>
        <v>0</v>
      </c>
      <c r="AS32" s="28">
        <f t="shared" si="66"/>
        <v>0</v>
      </c>
      <c r="AT32" s="28">
        <f t="shared" si="66"/>
        <v>0</v>
      </c>
      <c r="AU32" s="28">
        <f t="shared" si="66"/>
        <v>0</v>
      </c>
      <c r="AV32" s="28">
        <f t="shared" si="66"/>
        <v>0</v>
      </c>
      <c r="AW32" s="28">
        <f t="shared" si="66"/>
        <v>0</v>
      </c>
      <c r="AX32" s="28">
        <f t="shared" si="66"/>
        <v>0</v>
      </c>
      <c r="AY32" s="28">
        <f t="shared" si="66"/>
        <v>0</v>
      </c>
      <c r="AZ32" s="28">
        <v>0</v>
      </c>
      <c r="BA32" s="28">
        <f t="shared" si="67"/>
        <v>0</v>
      </c>
      <c r="BB32" s="28">
        <f t="shared" si="67"/>
        <v>0</v>
      </c>
      <c r="BC32" s="28">
        <f t="shared" si="67"/>
        <v>0</v>
      </c>
      <c r="BD32" s="28">
        <f t="shared" si="67"/>
        <v>0</v>
      </c>
      <c r="BE32" s="28">
        <f t="shared" si="67"/>
        <v>0</v>
      </c>
      <c r="BF32" s="28">
        <f t="shared" si="67"/>
        <v>0</v>
      </c>
      <c r="BG32" s="28">
        <f t="shared" si="67"/>
        <v>0</v>
      </c>
      <c r="BH32" s="28">
        <f t="shared" si="67"/>
        <v>0</v>
      </c>
      <c r="BI32" s="28">
        <f t="shared" si="67"/>
        <v>0</v>
      </c>
      <c r="BJ32" s="28">
        <f t="shared" si="67"/>
        <v>0</v>
      </c>
      <c r="BK32" s="28">
        <f t="shared" si="67"/>
        <v>0</v>
      </c>
      <c r="BL32" s="28">
        <f t="shared" si="67"/>
        <v>0</v>
      </c>
      <c r="BM32" s="28">
        <f t="shared" si="67"/>
        <v>0</v>
      </c>
      <c r="BN32" s="28">
        <f t="shared" si="67"/>
        <v>0</v>
      </c>
      <c r="BO32" s="28">
        <v>0</v>
      </c>
    </row>
    <row r="33" spans="1:67" ht="40.5" customHeight="1" x14ac:dyDescent="0.2">
      <c r="A33" s="39" t="s">
        <v>154</v>
      </c>
      <c r="B33" s="40" t="s">
        <v>29</v>
      </c>
      <c r="C33" s="35" t="str">
        <f t="shared" si="34"/>
        <v>-1*</v>
      </c>
      <c r="D33" s="36" t="str">
        <f t="shared" si="35"/>
        <v>ISL_KIK3.2</v>
      </c>
      <c r="E33" s="37" t="str">
        <f t="shared" si="36"/>
        <v>+1*</v>
      </c>
      <c r="F33" s="38" t="str">
        <f t="shared" si="37"/>
        <v>ISL_KIK1.1</v>
      </c>
      <c r="G33" s="35" t="str">
        <f t="shared" si="38"/>
        <v>-1*</v>
      </c>
      <c r="H33" s="36" t="str">
        <f t="shared" si="39"/>
        <v>ISL_KIK2.2</v>
      </c>
      <c r="I33" s="35" t="str">
        <f t="shared" si="40"/>
        <v/>
      </c>
      <c r="J33" s="36" t="str">
        <f t="shared" si="41"/>
        <v/>
      </c>
      <c r="K33" s="35" t="str">
        <f t="shared" si="42"/>
        <v/>
      </c>
      <c r="L33" s="36" t="str">
        <f t="shared" si="43"/>
        <v/>
      </c>
      <c r="M33" s="35" t="str">
        <f t="shared" si="44"/>
        <v/>
      </c>
      <c r="N33" s="36" t="str">
        <f t="shared" si="45"/>
        <v/>
      </c>
      <c r="O33" s="35" t="str">
        <f t="shared" si="46"/>
        <v/>
      </c>
      <c r="P33" s="36" t="str">
        <f t="shared" si="47"/>
        <v/>
      </c>
      <c r="Q33" s="35" t="str">
        <f t="shared" si="48"/>
        <v/>
      </c>
      <c r="R33" s="36" t="str">
        <f t="shared" si="49"/>
        <v/>
      </c>
      <c r="S33" s="35" t="str">
        <f t="shared" si="50"/>
        <v/>
      </c>
      <c r="T33" s="36" t="str">
        <f t="shared" si="51"/>
        <v/>
      </c>
      <c r="U33" s="35" t="str">
        <f t="shared" si="52"/>
        <v/>
      </c>
      <c r="V33" s="36" t="str">
        <f t="shared" si="53"/>
        <v/>
      </c>
      <c r="W33" s="35" t="str">
        <f t="shared" si="54"/>
        <v/>
      </c>
      <c r="X33" s="36" t="str">
        <f t="shared" si="55"/>
        <v/>
      </c>
      <c r="Y33" s="35" t="str">
        <f t="shared" si="56"/>
        <v/>
      </c>
      <c r="Z33" s="36" t="str">
        <f t="shared" si="57"/>
        <v/>
      </c>
      <c r="AA33" s="35" t="str">
        <f t="shared" si="58"/>
        <v/>
      </c>
      <c r="AB33" s="36" t="str">
        <f t="shared" si="59"/>
        <v/>
      </c>
      <c r="AC33" s="35" t="str">
        <f t="shared" si="60"/>
        <v/>
      </c>
      <c r="AD33" s="36" t="str">
        <f t="shared" si="61"/>
        <v/>
      </c>
      <c r="AE33" s="35" t="str">
        <f t="shared" si="62"/>
        <v/>
      </c>
      <c r="AF33" s="36" t="str">
        <f t="shared" si="63"/>
        <v/>
      </c>
      <c r="AG33" s="40"/>
      <c r="AH33" s="40">
        <v>266</v>
      </c>
      <c r="AI33" s="39" t="s">
        <v>155</v>
      </c>
      <c r="AJ33" s="39" t="s">
        <v>156</v>
      </c>
      <c r="AK33" s="28">
        <f t="shared" si="64"/>
        <v>4</v>
      </c>
      <c r="AL33" s="28">
        <f t="shared" si="65"/>
        <v>21</v>
      </c>
      <c r="AM33" s="28">
        <f t="shared" si="66"/>
        <v>39</v>
      </c>
      <c r="AN33" s="28">
        <f t="shared" si="66"/>
        <v>0</v>
      </c>
      <c r="AO33" s="28">
        <f t="shared" si="66"/>
        <v>0</v>
      </c>
      <c r="AP33" s="28">
        <f t="shared" si="66"/>
        <v>0</v>
      </c>
      <c r="AQ33" s="28">
        <f t="shared" si="66"/>
        <v>0</v>
      </c>
      <c r="AR33" s="28">
        <f t="shared" si="66"/>
        <v>0</v>
      </c>
      <c r="AS33" s="28">
        <f t="shared" si="66"/>
        <v>0</v>
      </c>
      <c r="AT33" s="28">
        <f t="shared" si="66"/>
        <v>0</v>
      </c>
      <c r="AU33" s="28">
        <f t="shared" si="66"/>
        <v>0</v>
      </c>
      <c r="AV33" s="28">
        <f t="shared" si="66"/>
        <v>0</v>
      </c>
      <c r="AW33" s="28">
        <f t="shared" si="66"/>
        <v>0</v>
      </c>
      <c r="AX33" s="28">
        <f t="shared" si="66"/>
        <v>0</v>
      </c>
      <c r="AY33" s="28">
        <f t="shared" si="66"/>
        <v>0</v>
      </c>
      <c r="AZ33" s="28">
        <v>0</v>
      </c>
      <c r="BA33" s="28">
        <f t="shared" si="67"/>
        <v>17</v>
      </c>
      <c r="BB33" s="28">
        <f t="shared" si="67"/>
        <v>34</v>
      </c>
      <c r="BC33" s="28">
        <f t="shared" si="67"/>
        <v>0</v>
      </c>
      <c r="BD33" s="28">
        <f t="shared" si="67"/>
        <v>17</v>
      </c>
      <c r="BE33" s="28">
        <f t="shared" si="67"/>
        <v>17</v>
      </c>
      <c r="BF33" s="28">
        <f t="shared" si="67"/>
        <v>17</v>
      </c>
      <c r="BG33" s="28">
        <f t="shared" si="67"/>
        <v>17</v>
      </c>
      <c r="BH33" s="28">
        <f t="shared" si="67"/>
        <v>17</v>
      </c>
      <c r="BI33" s="28">
        <f t="shared" si="67"/>
        <v>17</v>
      </c>
      <c r="BJ33" s="28">
        <f t="shared" si="67"/>
        <v>17</v>
      </c>
      <c r="BK33" s="28">
        <f t="shared" si="67"/>
        <v>17</v>
      </c>
      <c r="BL33" s="28">
        <f t="shared" si="67"/>
        <v>17</v>
      </c>
      <c r="BM33" s="28">
        <f t="shared" si="67"/>
        <v>17</v>
      </c>
      <c r="BN33" s="28">
        <f t="shared" si="67"/>
        <v>17</v>
      </c>
      <c r="BO33" s="28">
        <v>0</v>
      </c>
    </row>
    <row r="34" spans="1:67" s="8" customFormat="1" ht="39.75" customHeight="1" x14ac:dyDescent="0.2">
      <c r="A34" s="21" t="s">
        <v>157</v>
      </c>
      <c r="B34" s="20" t="s">
        <v>29</v>
      </c>
      <c r="C34" s="22" t="str">
        <f>IF(VALUE(TRIM(LEFT(AJ34,AK34-1)))&gt;0,"+"&amp; TRIM(LEFT(AJ34,AK34-1))&amp;"*",IF(VALUE(TRIM(LEFT(AJ34,AK34-1)))&lt;0, TRIM(LEFT(AJ34,AK34-1))&amp;"*",""))</f>
        <v>-1*</v>
      </c>
      <c r="D34" s="24" t="str">
        <f>IF(AK34=0,"",IF(AL34=0,TRIM(MID($AJ34,AK34+1,LEN($AJ34)-AK34)),IF(BA34&lt;&gt;0,TRIM(MID($AJ34,AK34+1,BA34-AK34-1)),TRIM(MID($AJ34,AK34+1,BA34-AK34-1)))))</f>
        <v>ASB_TIM_TWZ2.3</v>
      </c>
      <c r="E34" s="23" t="str">
        <f>IF(IF(AL34=0,"",TRIM(MID($AJ34,BA34+1,AL34-BA34-1)))="","",IF(VALUE(TRIM(MID($AJ34,BA34+1,AL34-BA34-1)))&gt;0,"+"&amp;TRIM(MID($AJ34,BA34+1,AL34-BA34-1))&amp;"*",TRIM(MID($AJ34,BA34+1,AL34-BA34-1))&amp;"*"))</f>
        <v>+1*</v>
      </c>
      <c r="F34" s="25" t="str">
        <f>IF(AL34=0,"",IF(AM34=0,TRIM(MID($AJ34,AL34+1,LEN($AJ34)-AL34)),IF(BB34&lt;&gt;0,TRIM(MID($AJ34,AL34+1,BB34-AL34-1)),TRIM(MID($AJ34,AL34+1,BB34-AL34-1)))))</f>
        <v>LIV_NWD1.1</v>
      </c>
      <c r="G34" s="22" t="str">
        <f>IF(IF(AM34=0,"",TRIM(MID($AJ34,BB34+1,AM34-BB34-1)))="","",IF(VALUE(TRIM(MID($AJ34,BB34+1,AM34-BB34-1)))&gt;0,"+"&amp;TRIM(MID($AJ34,BB34+1,AM34-BB34-1))&amp;"*",TRIM(MID($AJ34,BB34+1,AM34-BB34-1))&amp;"*"))</f>
        <v>-1*</v>
      </c>
      <c r="H34" s="24" t="str">
        <f>IF(AM34=0,"",IF(AN34=0,TRIM(MID($AJ34,AM34+1,LEN($AJ34)-AM34)),IF(BC34&lt;&gt;0,TRIM(MID($AJ34,AM34+1,BC34-AM34-1)),TRIM(MID($AJ34,AM34+1,BC34-AM34-1)))))</f>
        <v>ASB_TIM_TWZ1.3</v>
      </c>
      <c r="I34" s="22" t="str">
        <f>IF(IF(AN34=0,"",TRIM(MID($AJ34,BC34+1,AN34-BC34-1)))="","",IF(VALUE(TRIM(MID($AJ34,BC34+1,AN34-BC34-1)))&gt;0,"+"&amp;TRIM(MID($AJ34,BC34+1,AN34-BC34-1))&amp;"*",TRIM(MID($AJ34,BC34+1,AN34-BC34-1))&amp;"*"))</f>
        <v/>
      </c>
      <c r="J34" s="24" t="str">
        <f>IF(AN34=0,"",IF(AO34=0,TRIM(MID($AJ34,AN34+1,LEN($AJ34)-AN34)),IF(BD34&lt;&gt;0,TRIM(MID($AJ34,AN34+1,BD34-AN34-1)),TRIM(MID($AJ34,AN34+1,BD34-AN34-1)))))</f>
        <v/>
      </c>
      <c r="K34" s="22" t="str">
        <f>IF(IF(AO34=0,"",TRIM(MID($AJ34,BD34+1,AO34-BD34-1)))="","",IF(VALUE(TRIM(MID($AJ34,BD34+1,AO34-BD34-1)))&gt;0,"+"&amp;TRIM(MID($AJ34,BD34+1,AO34-BD34-1))&amp;"*",TRIM(MID($AJ34,BD34+1,AO34-BD34-1))&amp;"*"))</f>
        <v/>
      </c>
      <c r="L34" s="24" t="str">
        <f>IF(AO34=0,"",IF(AP34=0,TRIM(MID($AJ34,AO34+1,LEN($AJ34)-AO34)),IF(BE34&lt;&gt;0,TRIM(MID($AJ34,AO34+1,BE34-AO34-1)),TRIM(MID($AJ34,AO34+1,BE34-AO34-1)))))</f>
        <v/>
      </c>
      <c r="M34" s="22" t="str">
        <f>IF(IF(AP34=0,"",TRIM(MID($AJ34,BE34+1,AP34-BE34-1)))="","",IF(VALUE(TRIM(MID($AJ34,BE34+1,AP34-BE34-1)))&gt;0,"+"&amp;TRIM(MID($AJ34,BE34+1,AP34-BE34-1))&amp;"*",TRIM(MID($AJ34,BE34+1,AP34-BE34-1))&amp;"*"))</f>
        <v/>
      </c>
      <c r="N34" s="24" t="str">
        <f>IF(AP34=0,"",IF(AQ34=0,TRIM(MID($AJ34,AP34+1,LEN($AJ34)-AP34)),IF(BF34&lt;&gt;0,TRIM(MID($AJ34,AP34+1,BF34-AP34-1)),TRIM(MID($AJ34,AP34+1,BF34-AP34-1)))))</f>
        <v/>
      </c>
      <c r="O34" s="22" t="str">
        <f>IF(IF(AQ34=0,"",TRIM(MID($AJ34,BF34+1,AQ34-BF34-1)))="","",IF(VALUE(TRIM(MID($AJ34,BF34+1,AQ34-BF34-1)))&gt;0,"+"&amp;TRIM(MID($AJ34,BF34+1,AQ34-BF34-1))&amp;"*",TRIM(MID($AJ34,BF34+1,AQ34-BF34-1))&amp;"*"))</f>
        <v/>
      </c>
      <c r="P34" s="24" t="str">
        <f>IF(AQ34=0,"",IF(AR34=0,TRIM(MID($AJ34,AQ34+1,LEN($AJ34)-AQ34)),IF(BG34&lt;&gt;0,TRIM(MID($AJ34,AQ34+1,BG34-AQ34-1)),TRIM(MID($AJ34,AQ34+1,BG34-AQ34-1)))))</f>
        <v/>
      </c>
      <c r="Q34" s="22" t="str">
        <f>IF(IF(AR34=0,"",TRIM(MID($AJ34,BG34+1,AR34-BG34-1)))="","",IF(VALUE(TRIM(MID($AJ34,BG34+1,AR34-BG34-1)))&gt;0,"+"&amp;TRIM(MID($AJ34,BG34+1,AR34-BG34-1))&amp;"*",TRIM(MID($AJ34,BG34+1,AR34-BG34-1))&amp;"*"))</f>
        <v/>
      </c>
      <c r="R34" s="24" t="str">
        <f>IF(AR34=0,"",IF(AS34=0,TRIM(MID($AJ34,AR34+1,LEN($AJ34)-AR34)),IF(BH34&lt;&gt;0,TRIM(MID($AJ34,AR34+1,BH34-AR34-1)),TRIM(MID($AJ34,AR34+1,BH34-AR34-1)))))</f>
        <v/>
      </c>
      <c r="S34" s="22" t="str">
        <f>IF(IF(AS34=0,"",TRIM(MID($AJ34,BH34+1,AS34-BH34-1)))="","",IF(VALUE(TRIM(MID($AJ34,BH34+1,AS34-BH34-1)))&gt;0,"+"&amp;TRIM(MID($AJ34,BH34+1,AS34-BH34-1))&amp;"*",TRIM(MID($AJ34,BH34+1,AS34-BH34-1))&amp;"*"))</f>
        <v/>
      </c>
      <c r="T34" s="24" t="str">
        <f>IF(AS34=0,"",IF(AT34=0,TRIM(MID($AJ34,AS34+1,LEN($AJ34)-AS34)),IF(BI34&lt;&gt;0,TRIM(MID($AJ34,AS34+1,BI34-AS34-1)),TRIM(MID($AJ34,AS34+1,BI34-AS34-1)))))</f>
        <v/>
      </c>
      <c r="U34" s="22" t="str">
        <f>IF(IF(AT34=0,"",TRIM(MID($AJ34,BI34+1,AT34-BI34-1)))="","",IF(VALUE(TRIM(MID($AJ34,BI34+1,AT34-BI34-1)))&gt;0,"+"&amp;TRIM(MID($AJ34,BI34+1,AT34-BI34-1))&amp;"*",TRIM(MID($AJ34,BI34+1,AT34-BI34-1))&amp;"*"))</f>
        <v/>
      </c>
      <c r="V34" s="24" t="str">
        <f>IF(AT34=0,"",IF(AU34=0,TRIM(MID($AJ34,AT34+1,LEN($AJ34)-AT34)),IF(BJ34&lt;&gt;0,TRIM(MID($AJ34,AT34+1,BJ34-AT34-1)),TRIM(MID($AJ34,AT34+1,BJ34-AT34-1)))))</f>
        <v/>
      </c>
      <c r="W34" s="22" t="str">
        <f>IF(IF(AU34=0,"",TRIM(MID($AJ34,BJ34+1,AU34-BJ34-1)))="","",IF(VALUE(TRIM(MID($AJ34,BJ34+1,AU34-BJ34-1)))&gt;0,"+"&amp;TRIM(MID($AJ34,BJ34+1,AU34-BJ34-1))&amp;"*",TRIM(MID($AJ34,BJ34+1,AU34-BJ34-1))&amp;"*"))</f>
        <v/>
      </c>
      <c r="X34" s="24" t="str">
        <f>IF(AU34=0,"",IF(AV34=0,TRIM(MID($AJ34,AU34+1,LEN($AJ34)-AU34)),IF(BK34&lt;&gt;0,TRIM(MID($AJ34,AU34+1,BK34-AU34-1)),TRIM(MID($AJ34,AU34+1,BK34-AU34-1)))))</f>
        <v/>
      </c>
      <c r="Y34" s="22" t="s">
        <v>101</v>
      </c>
      <c r="Z34" s="24" t="s">
        <v>101</v>
      </c>
      <c r="AA34" s="22" t="s">
        <v>101</v>
      </c>
      <c r="AB34" s="24" t="s">
        <v>101</v>
      </c>
      <c r="AC34" s="22" t="str">
        <f>IF(IF(AX34=0,"",TRIM(MID($AJ34,BM34+1,AX34-BM34-1)))="","",IF(VALUE(TRIM(MID($AJ34,BM34+1,AX34-BM34-1)))&gt;0,"+"&amp;TRIM(MID($AJ34,BM34+1,AX34-BM34-1))&amp;"*",TRIM(MID($AJ34,BM34+1,AX34-BM34-1))&amp;"*"))</f>
        <v/>
      </c>
      <c r="AD34" s="24" t="str">
        <f>IF(AX34=0,"",IF(AZ34=0,TRIM(MID($AJ34,AX34+1,LEN($AJ34)-AX34)),IF(BO34&lt;&gt;0,TRIM(MID($AJ34,AX34+1,BO34-AX34-1)),TRIM(MID($AJ34,AX34+1,BO34-AX34-1)))))</f>
        <v/>
      </c>
      <c r="AE34" s="22" t="str">
        <f>IF(IF(AY34=0,"",TRIM(MID($AJ34,BN34+1,AY34-BN34-1)))="","",IF(VALUE(TRIM(MID($AJ34,BN34+1,AY34-BN34-1)))&gt;0,"+"&amp;TRIM(MID($AJ34,BN34+1,AY34-BN34-1))&amp;"*",TRIM(MID($AJ34,BN34+1,AY34-BN34-1))&amp;"*"))</f>
        <v/>
      </c>
      <c r="AF34" s="24" t="str">
        <f>IF(AY34=0,"",IF(BA34=0,TRIM(MID($AJ34,AY34+1,LEN($AJ34)-AY34)),IF(BP34&lt;&gt;0,TRIM(MID($AJ34,AY34+1,BP34-AY34-1)),TRIM(MID($AJ34,AY34+1,BP34-AY34-1)))))</f>
        <v/>
      </c>
      <c r="AG34" s="20" t="str">
        <f>IF(ACIServlet!E121 = "","",ACIServlet!E121)</f>
        <v/>
      </c>
      <c r="AH34" s="40">
        <v>1150</v>
      </c>
      <c r="AI34" s="90" t="s">
        <v>158</v>
      </c>
      <c r="AJ34" s="21" t="s">
        <v>159</v>
      </c>
      <c r="AK34" s="8">
        <f>FIND("*",$AJ34,1)</f>
        <v>4</v>
      </c>
      <c r="AL34" s="8">
        <f>IF(ISERR(FIND("*",$AJ34,AK34+1)),0,FIND("*",$AJ34,AK34+1))</f>
        <v>25</v>
      </c>
      <c r="AM34" s="8">
        <f t="shared" ref="AM34:AY34" si="70">IF(AL34=0,0,IF(ISERR(FIND("*",$AJ34,AL34+1)),0,FIND("*",$AJ34,AL34+1)))</f>
        <v>43</v>
      </c>
      <c r="AN34" s="8">
        <f t="shared" si="70"/>
        <v>0</v>
      </c>
      <c r="AO34" s="8">
        <f t="shared" si="70"/>
        <v>0</v>
      </c>
      <c r="AP34" s="8">
        <f t="shared" si="70"/>
        <v>0</v>
      </c>
      <c r="AQ34" s="8">
        <f t="shared" si="70"/>
        <v>0</v>
      </c>
      <c r="AR34" s="8">
        <f t="shared" si="70"/>
        <v>0</v>
      </c>
      <c r="AS34" s="8">
        <f t="shared" si="70"/>
        <v>0</v>
      </c>
      <c r="AT34" s="8">
        <f t="shared" si="70"/>
        <v>0</v>
      </c>
      <c r="AU34" s="8">
        <f t="shared" si="70"/>
        <v>0</v>
      </c>
      <c r="AV34" s="8">
        <f t="shared" si="70"/>
        <v>0</v>
      </c>
      <c r="AW34" s="8">
        <f t="shared" si="70"/>
        <v>0</v>
      </c>
      <c r="AX34" s="8">
        <f t="shared" si="70"/>
        <v>0</v>
      </c>
      <c r="AY34" s="8">
        <f t="shared" si="70"/>
        <v>0</v>
      </c>
      <c r="AZ34" s="8">
        <v>0</v>
      </c>
      <c r="BA34" s="8">
        <f t="shared" ref="BA34:BN34" si="71">IF(ISERR(FIND("+",$AJ34,AK34+1)),0,FIND("+",$AJ34,AK34+1))</f>
        <v>21</v>
      </c>
      <c r="BB34" s="8">
        <f t="shared" si="71"/>
        <v>38</v>
      </c>
      <c r="BC34" s="8">
        <f t="shared" si="71"/>
        <v>0</v>
      </c>
      <c r="BD34" s="8">
        <f t="shared" si="71"/>
        <v>21</v>
      </c>
      <c r="BE34" s="8">
        <f t="shared" si="71"/>
        <v>21</v>
      </c>
      <c r="BF34" s="8">
        <f t="shared" si="71"/>
        <v>21</v>
      </c>
      <c r="BG34" s="8">
        <f t="shared" si="71"/>
        <v>21</v>
      </c>
      <c r="BH34" s="8">
        <f t="shared" si="71"/>
        <v>21</v>
      </c>
      <c r="BI34" s="8">
        <f t="shared" si="71"/>
        <v>21</v>
      </c>
      <c r="BJ34" s="8">
        <f t="shared" si="71"/>
        <v>21</v>
      </c>
      <c r="BK34" s="8">
        <f t="shared" si="71"/>
        <v>21</v>
      </c>
      <c r="BL34" s="8">
        <f t="shared" si="71"/>
        <v>21</v>
      </c>
      <c r="BM34" s="8">
        <f t="shared" si="71"/>
        <v>21</v>
      </c>
      <c r="BN34" s="8">
        <f t="shared" si="71"/>
        <v>21</v>
      </c>
      <c r="BO34" s="8">
        <v>0</v>
      </c>
    </row>
    <row r="35" spans="1:67" ht="38.25" x14ac:dyDescent="0.2">
      <c r="A35" s="39" t="s">
        <v>160</v>
      </c>
      <c r="B35" s="40" t="s">
        <v>29</v>
      </c>
      <c r="C35" s="35" t="str">
        <f t="shared" si="34"/>
        <v>+1*</v>
      </c>
      <c r="D35" s="36" t="str">
        <f t="shared" si="35"/>
        <v>MAN_NMA1.1</v>
      </c>
      <c r="E35" s="37" t="str">
        <f t="shared" si="36"/>
        <v>+1*</v>
      </c>
      <c r="F35" s="38" t="str">
        <f t="shared" si="37"/>
        <v>MAN_NMA2.1</v>
      </c>
      <c r="G35" s="35" t="str">
        <f t="shared" si="38"/>
        <v>+1*</v>
      </c>
      <c r="H35" s="36" t="str">
        <f t="shared" si="39"/>
        <v>MAN_NMA3.1</v>
      </c>
      <c r="I35" s="35" t="str">
        <f t="shared" si="40"/>
        <v>-1*</v>
      </c>
      <c r="J35" s="36" t="str">
        <f t="shared" si="41"/>
        <v>INV_MAN.1</v>
      </c>
      <c r="K35" s="35" t="str">
        <f t="shared" si="42"/>
        <v/>
      </c>
      <c r="L35" s="36" t="str">
        <f t="shared" si="43"/>
        <v/>
      </c>
      <c r="M35" s="35" t="str">
        <f t="shared" si="44"/>
        <v/>
      </c>
      <c r="N35" s="36" t="str">
        <f t="shared" si="45"/>
        <v/>
      </c>
      <c r="O35" s="35" t="str">
        <f t="shared" si="46"/>
        <v/>
      </c>
      <c r="P35" s="36" t="str">
        <f t="shared" si="47"/>
        <v/>
      </c>
      <c r="Q35" s="35" t="str">
        <f t="shared" si="48"/>
        <v/>
      </c>
      <c r="R35" s="36" t="str">
        <f t="shared" si="49"/>
        <v/>
      </c>
      <c r="S35" s="35" t="str">
        <f t="shared" si="50"/>
        <v/>
      </c>
      <c r="T35" s="36" t="str">
        <f t="shared" si="51"/>
        <v/>
      </c>
      <c r="U35" s="35" t="str">
        <f t="shared" si="52"/>
        <v/>
      </c>
      <c r="V35" s="36" t="str">
        <f t="shared" si="53"/>
        <v/>
      </c>
      <c r="W35" s="35" t="str">
        <f t="shared" si="54"/>
        <v/>
      </c>
      <c r="X35" s="36" t="str">
        <f t="shared" si="55"/>
        <v/>
      </c>
      <c r="Y35" s="35" t="str">
        <f t="shared" si="56"/>
        <v/>
      </c>
      <c r="Z35" s="36" t="str">
        <f t="shared" si="57"/>
        <v/>
      </c>
      <c r="AA35" s="35" t="str">
        <f t="shared" si="58"/>
        <v/>
      </c>
      <c r="AB35" s="36" t="str">
        <f t="shared" si="59"/>
        <v/>
      </c>
      <c r="AC35" s="35" t="str">
        <f t="shared" si="60"/>
        <v/>
      </c>
      <c r="AD35" s="36" t="str">
        <f t="shared" si="61"/>
        <v/>
      </c>
      <c r="AE35" s="35" t="str">
        <f t="shared" si="62"/>
        <v/>
      </c>
      <c r="AF35" s="36" t="str">
        <f t="shared" si="63"/>
        <v/>
      </c>
      <c r="AG35" s="40"/>
      <c r="AH35" s="40">
        <v>775</v>
      </c>
      <c r="AI35" s="39" t="s">
        <v>161</v>
      </c>
      <c r="AJ35" s="39" t="s">
        <v>162</v>
      </c>
      <c r="AK35" s="28">
        <f t="shared" si="64"/>
        <v>3</v>
      </c>
      <c r="AL35" s="28">
        <f t="shared" si="65"/>
        <v>20</v>
      </c>
      <c r="AM35" s="28">
        <f t="shared" si="66"/>
        <v>37</v>
      </c>
      <c r="AN35" s="28">
        <f t="shared" si="66"/>
        <v>55</v>
      </c>
      <c r="AO35" s="28">
        <f t="shared" si="66"/>
        <v>0</v>
      </c>
      <c r="AP35" s="28">
        <f t="shared" si="66"/>
        <v>0</v>
      </c>
      <c r="AQ35" s="28">
        <f t="shared" si="66"/>
        <v>0</v>
      </c>
      <c r="AR35" s="28">
        <f t="shared" si="66"/>
        <v>0</v>
      </c>
      <c r="AS35" s="28">
        <f t="shared" si="66"/>
        <v>0</v>
      </c>
      <c r="AT35" s="28">
        <f t="shared" si="66"/>
        <v>0</v>
      </c>
      <c r="AU35" s="28">
        <f t="shared" si="66"/>
        <v>0</v>
      </c>
      <c r="AV35" s="28">
        <f t="shared" si="66"/>
        <v>0</v>
      </c>
      <c r="AW35" s="28">
        <f t="shared" si="66"/>
        <v>0</v>
      </c>
      <c r="AX35" s="28">
        <f t="shared" si="66"/>
        <v>0</v>
      </c>
      <c r="AY35" s="28">
        <f t="shared" si="66"/>
        <v>0</v>
      </c>
      <c r="AZ35" s="28">
        <v>0</v>
      </c>
      <c r="BA35" s="28">
        <f t="shared" ref="BA35:BN37" si="72">IF(ISERR(FIND("+",$AJ35,AK35+1)),0,FIND("+",$AJ35,AK35+1))</f>
        <v>16</v>
      </c>
      <c r="BB35" s="28">
        <f t="shared" si="72"/>
        <v>33</v>
      </c>
      <c r="BC35" s="28">
        <f t="shared" si="72"/>
        <v>50</v>
      </c>
      <c r="BD35" s="28">
        <f t="shared" ref="BD35:BN60" si="73">IF(ISERR(FIND("+",$AJ35,AN35+1)),0,FIND("+",$AJ35,AN35+1))</f>
        <v>0</v>
      </c>
      <c r="BE35" s="28">
        <f t="shared" si="73"/>
        <v>16</v>
      </c>
      <c r="BF35" s="28">
        <f t="shared" si="73"/>
        <v>16</v>
      </c>
      <c r="BG35" s="28">
        <f t="shared" si="73"/>
        <v>16</v>
      </c>
      <c r="BH35" s="28">
        <f t="shared" si="73"/>
        <v>16</v>
      </c>
      <c r="BI35" s="28">
        <f t="shared" si="73"/>
        <v>16</v>
      </c>
      <c r="BJ35" s="28">
        <f t="shared" si="73"/>
        <v>16</v>
      </c>
      <c r="BK35" s="28">
        <f t="shared" si="73"/>
        <v>16</v>
      </c>
      <c r="BL35" s="28">
        <f t="shared" si="73"/>
        <v>16</v>
      </c>
      <c r="BM35" s="28">
        <f t="shared" si="73"/>
        <v>16</v>
      </c>
      <c r="BN35" s="28">
        <f t="shared" si="73"/>
        <v>16</v>
      </c>
      <c r="BO35" s="28">
        <v>0</v>
      </c>
    </row>
    <row r="36" spans="1:67" ht="44.25" customHeight="1" x14ac:dyDescent="0.2">
      <c r="A36" s="83" t="s">
        <v>163</v>
      </c>
      <c r="B36" s="42" t="s">
        <v>29</v>
      </c>
      <c r="C36" s="35" t="str">
        <f t="shared" si="34"/>
        <v>+1*</v>
      </c>
      <c r="D36" s="36" t="str">
        <f t="shared" si="35"/>
        <v>BPE_PRM_HAY1.1</v>
      </c>
      <c r="E36" s="37" t="str">
        <f t="shared" si="36"/>
        <v>+1*</v>
      </c>
      <c r="F36" s="38" t="str">
        <f t="shared" si="37"/>
        <v>BPE_PRM_HAY2.1</v>
      </c>
      <c r="G36" s="35" t="str">
        <f t="shared" si="38"/>
        <v>-1*</v>
      </c>
      <c r="H36" s="36" t="str">
        <f t="shared" si="39"/>
        <v>HAY_WIL_LTN1.1</v>
      </c>
      <c r="I36" s="35" t="str">
        <f t="shared" si="40"/>
        <v>- 1*</v>
      </c>
      <c r="J36" s="36" t="str">
        <f t="shared" si="41"/>
        <v>HAY_WIL_LTN2.1</v>
      </c>
      <c r="K36" s="35" t="str">
        <f t="shared" si="42"/>
        <v/>
      </c>
      <c r="L36" s="36" t="str">
        <f t="shared" si="43"/>
        <v/>
      </c>
      <c r="M36" s="35" t="str">
        <f t="shared" si="44"/>
        <v/>
      </c>
      <c r="N36" s="36" t="str">
        <f t="shared" si="45"/>
        <v/>
      </c>
      <c r="O36" s="35" t="str">
        <f t="shared" si="46"/>
        <v/>
      </c>
      <c r="P36" s="36" t="str">
        <f t="shared" si="47"/>
        <v/>
      </c>
      <c r="Q36" s="35" t="str">
        <f t="shared" si="48"/>
        <v/>
      </c>
      <c r="R36" s="36" t="str">
        <f t="shared" si="49"/>
        <v/>
      </c>
      <c r="S36" s="35" t="str">
        <f t="shared" si="50"/>
        <v/>
      </c>
      <c r="T36" s="36" t="str">
        <f t="shared" si="51"/>
        <v/>
      </c>
      <c r="U36" s="35" t="str">
        <f t="shared" si="52"/>
        <v/>
      </c>
      <c r="V36" s="36" t="str">
        <f t="shared" si="53"/>
        <v/>
      </c>
      <c r="W36" s="35" t="str">
        <f t="shared" si="54"/>
        <v/>
      </c>
      <c r="X36" s="36" t="str">
        <f t="shared" si="55"/>
        <v/>
      </c>
      <c r="Y36" s="35" t="str">
        <f t="shared" si="56"/>
        <v/>
      </c>
      <c r="Z36" s="36" t="str">
        <f t="shared" si="57"/>
        <v/>
      </c>
      <c r="AA36" s="35" t="str">
        <f t="shared" si="58"/>
        <v/>
      </c>
      <c r="AB36" s="36" t="str">
        <f t="shared" si="59"/>
        <v/>
      </c>
      <c r="AC36" s="35" t="str">
        <f t="shared" si="60"/>
        <v/>
      </c>
      <c r="AD36" s="36" t="str">
        <f t="shared" si="61"/>
        <v/>
      </c>
      <c r="AE36" s="35" t="str">
        <f t="shared" si="62"/>
        <v/>
      </c>
      <c r="AF36" s="36" t="str">
        <f t="shared" si="63"/>
        <v/>
      </c>
      <c r="AG36" s="42" t="s">
        <v>101</v>
      </c>
      <c r="AH36" s="42">
        <v>1091</v>
      </c>
      <c r="AI36" s="39" t="s">
        <v>164</v>
      </c>
      <c r="AJ36" s="41" t="s">
        <v>165</v>
      </c>
      <c r="AK36" s="28">
        <f>FIND("*",$AJ36,1)</f>
        <v>3</v>
      </c>
      <c r="AL36" s="28">
        <f>IF(ISERR(FIND("*",$AJ36,AK36+1)),0,FIND("*",$AJ36,AK36+1))</f>
        <v>24</v>
      </c>
      <c r="AM36" s="28">
        <f t="shared" si="66"/>
        <v>46</v>
      </c>
      <c r="AN36" s="28">
        <f t="shared" si="66"/>
        <v>68</v>
      </c>
      <c r="AO36" s="28">
        <f t="shared" si="66"/>
        <v>0</v>
      </c>
      <c r="AP36" s="28">
        <f t="shared" si="66"/>
        <v>0</v>
      </c>
      <c r="AQ36" s="28">
        <f t="shared" si="66"/>
        <v>0</v>
      </c>
      <c r="AR36" s="28">
        <f t="shared" si="66"/>
        <v>0</v>
      </c>
      <c r="AS36" s="28">
        <f t="shared" si="66"/>
        <v>0</v>
      </c>
      <c r="AT36" s="28">
        <f t="shared" si="66"/>
        <v>0</v>
      </c>
      <c r="AU36" s="28">
        <f t="shared" si="66"/>
        <v>0</v>
      </c>
      <c r="AV36" s="28">
        <f t="shared" si="66"/>
        <v>0</v>
      </c>
      <c r="AW36" s="28">
        <f t="shared" si="66"/>
        <v>0</v>
      </c>
      <c r="AX36" s="28">
        <f t="shared" si="66"/>
        <v>0</v>
      </c>
      <c r="AY36" s="28">
        <f t="shared" si="66"/>
        <v>0</v>
      </c>
      <c r="AZ36" s="28">
        <v>0</v>
      </c>
      <c r="BA36" s="28">
        <f t="shared" si="72"/>
        <v>20</v>
      </c>
      <c r="BB36" s="28">
        <f t="shared" si="72"/>
        <v>41</v>
      </c>
      <c r="BC36" s="28">
        <f t="shared" si="72"/>
        <v>63</v>
      </c>
      <c r="BD36" s="28">
        <f t="shared" si="72"/>
        <v>0</v>
      </c>
      <c r="BE36" s="28">
        <f t="shared" si="72"/>
        <v>20</v>
      </c>
      <c r="BF36" s="28">
        <f t="shared" si="72"/>
        <v>20</v>
      </c>
      <c r="BG36" s="28">
        <f t="shared" si="72"/>
        <v>20</v>
      </c>
      <c r="BH36" s="28">
        <f t="shared" si="72"/>
        <v>20</v>
      </c>
      <c r="BI36" s="28">
        <f t="shared" si="72"/>
        <v>20</v>
      </c>
      <c r="BJ36" s="28">
        <f t="shared" si="72"/>
        <v>20</v>
      </c>
      <c r="BK36" s="28">
        <f t="shared" si="72"/>
        <v>20</v>
      </c>
      <c r="BL36" s="28">
        <f t="shared" si="72"/>
        <v>20</v>
      </c>
      <c r="BM36" s="28">
        <f t="shared" si="72"/>
        <v>20</v>
      </c>
      <c r="BN36" s="28">
        <f t="shared" si="72"/>
        <v>20</v>
      </c>
      <c r="BO36" s="28">
        <v>0</v>
      </c>
    </row>
    <row r="37" spans="1:67" ht="28.5" customHeight="1" x14ac:dyDescent="0.2">
      <c r="A37" s="43" t="s">
        <v>166</v>
      </c>
      <c r="B37" s="50" t="s">
        <v>29</v>
      </c>
      <c r="C37" s="35" t="str">
        <f t="shared" si="34"/>
        <v>-1*</v>
      </c>
      <c r="D37" s="36" t="str">
        <f t="shared" si="35"/>
        <v>COL_HOR2.1</v>
      </c>
      <c r="E37" s="37" t="str">
        <f t="shared" si="36"/>
        <v>-1*</v>
      </c>
      <c r="F37" s="38" t="str">
        <f t="shared" si="37"/>
        <v>COL_HOR3.1</v>
      </c>
      <c r="G37" s="35" t="str">
        <f t="shared" si="38"/>
        <v/>
      </c>
      <c r="H37" s="36" t="str">
        <f t="shared" si="39"/>
        <v/>
      </c>
      <c r="I37" s="35" t="str">
        <f t="shared" si="40"/>
        <v/>
      </c>
      <c r="J37" s="36" t="str">
        <f t="shared" si="41"/>
        <v/>
      </c>
      <c r="K37" s="35" t="str">
        <f t="shared" si="42"/>
        <v/>
      </c>
      <c r="L37" s="36" t="str">
        <f t="shared" si="43"/>
        <v/>
      </c>
      <c r="M37" s="35" t="str">
        <f t="shared" si="44"/>
        <v/>
      </c>
      <c r="N37" s="36" t="str">
        <f t="shared" si="45"/>
        <v/>
      </c>
      <c r="O37" s="35" t="str">
        <f t="shared" si="46"/>
        <v/>
      </c>
      <c r="P37" s="36" t="str">
        <f t="shared" si="47"/>
        <v/>
      </c>
      <c r="Q37" s="35" t="str">
        <f t="shared" si="48"/>
        <v/>
      </c>
      <c r="R37" s="36" t="str">
        <f t="shared" si="49"/>
        <v/>
      </c>
      <c r="S37" s="35" t="str">
        <f t="shared" si="50"/>
        <v/>
      </c>
      <c r="T37" s="36" t="str">
        <f t="shared" si="51"/>
        <v/>
      </c>
      <c r="U37" s="35" t="str">
        <f t="shared" si="52"/>
        <v/>
      </c>
      <c r="V37" s="36" t="str">
        <f t="shared" si="53"/>
        <v/>
      </c>
      <c r="W37" s="35" t="str">
        <f t="shared" si="54"/>
        <v/>
      </c>
      <c r="X37" s="36" t="str">
        <f t="shared" si="55"/>
        <v/>
      </c>
      <c r="Y37" s="35" t="str">
        <f t="shared" si="56"/>
        <v/>
      </c>
      <c r="Z37" s="36" t="str">
        <f t="shared" si="57"/>
        <v/>
      </c>
      <c r="AA37" s="35" t="str">
        <f t="shared" si="58"/>
        <v/>
      </c>
      <c r="AB37" s="36" t="str">
        <f t="shared" si="59"/>
        <v/>
      </c>
      <c r="AC37" s="35" t="str">
        <f t="shared" si="60"/>
        <v/>
      </c>
      <c r="AD37" s="36" t="str">
        <f t="shared" si="61"/>
        <v/>
      </c>
      <c r="AE37" s="35" t="str">
        <f t="shared" si="62"/>
        <v/>
      </c>
      <c r="AF37" s="36" t="str">
        <f t="shared" si="63"/>
        <v/>
      </c>
      <c r="AG37" s="34"/>
      <c r="AH37" s="34">
        <v>10</v>
      </c>
      <c r="AI37" s="33" t="s">
        <v>167</v>
      </c>
      <c r="AJ37" s="86" t="s">
        <v>168</v>
      </c>
      <c r="AK37" s="28">
        <f t="shared" si="64"/>
        <v>4</v>
      </c>
      <c r="AL37" s="28">
        <f t="shared" si="65"/>
        <v>22</v>
      </c>
      <c r="AM37" s="28">
        <f t="shared" si="66"/>
        <v>0</v>
      </c>
      <c r="AN37" s="28">
        <f t="shared" si="66"/>
        <v>0</v>
      </c>
      <c r="AO37" s="28">
        <f t="shared" si="66"/>
        <v>0</v>
      </c>
      <c r="AP37" s="28">
        <f t="shared" si="66"/>
        <v>0</v>
      </c>
      <c r="AQ37" s="28">
        <f t="shared" si="66"/>
        <v>0</v>
      </c>
      <c r="AR37" s="28">
        <f t="shared" si="66"/>
        <v>0</v>
      </c>
      <c r="AS37" s="28">
        <f t="shared" si="66"/>
        <v>0</v>
      </c>
      <c r="AT37" s="28">
        <f t="shared" si="66"/>
        <v>0</v>
      </c>
      <c r="AU37" s="28">
        <f t="shared" si="66"/>
        <v>0</v>
      </c>
      <c r="AV37" s="28">
        <f t="shared" si="66"/>
        <v>0</v>
      </c>
      <c r="AW37" s="28">
        <f t="shared" si="66"/>
        <v>0</v>
      </c>
      <c r="AX37" s="28">
        <f t="shared" si="66"/>
        <v>0</v>
      </c>
      <c r="AY37" s="28">
        <f t="shared" si="66"/>
        <v>0</v>
      </c>
      <c r="AZ37" s="28">
        <v>0</v>
      </c>
      <c r="BA37" s="28">
        <f t="shared" si="72"/>
        <v>17</v>
      </c>
      <c r="BB37" s="28">
        <f t="shared" si="72"/>
        <v>0</v>
      </c>
      <c r="BC37" s="28">
        <f t="shared" si="72"/>
        <v>17</v>
      </c>
      <c r="BD37" s="28">
        <f t="shared" si="73"/>
        <v>17</v>
      </c>
      <c r="BE37" s="28">
        <f t="shared" si="73"/>
        <v>17</v>
      </c>
      <c r="BF37" s="28">
        <f t="shared" si="73"/>
        <v>17</v>
      </c>
      <c r="BG37" s="28">
        <f t="shared" si="73"/>
        <v>17</v>
      </c>
      <c r="BH37" s="28">
        <f t="shared" si="73"/>
        <v>17</v>
      </c>
      <c r="BI37" s="28">
        <f t="shared" si="73"/>
        <v>17</v>
      </c>
      <c r="BJ37" s="28">
        <f t="shared" si="73"/>
        <v>17</v>
      </c>
      <c r="BK37" s="28">
        <f t="shared" si="73"/>
        <v>17</v>
      </c>
      <c r="BL37" s="28">
        <f t="shared" si="73"/>
        <v>17</v>
      </c>
      <c r="BM37" s="28">
        <f t="shared" si="73"/>
        <v>17</v>
      </c>
      <c r="BN37" s="28">
        <f t="shared" si="73"/>
        <v>17</v>
      </c>
      <c r="BO37" s="28">
        <v>0</v>
      </c>
    </row>
    <row r="38" spans="1:67" ht="50.1" customHeight="1" x14ac:dyDescent="0.2">
      <c r="A38" s="43" t="s">
        <v>169</v>
      </c>
      <c r="B38" s="42" t="s">
        <v>29</v>
      </c>
      <c r="C38" s="35" t="s">
        <v>112</v>
      </c>
      <c r="D38" s="36" t="s">
        <v>170</v>
      </c>
      <c r="E38" s="37" t="s">
        <v>112</v>
      </c>
      <c r="F38" s="38" t="s">
        <v>171</v>
      </c>
      <c r="G38" s="35" t="s">
        <v>101</v>
      </c>
      <c r="H38" s="36" t="s">
        <v>101</v>
      </c>
      <c r="I38" s="35" t="s">
        <v>101</v>
      </c>
      <c r="J38" s="36" t="s">
        <v>101</v>
      </c>
      <c r="K38" s="35" t="s">
        <v>101</v>
      </c>
      <c r="L38" s="36" t="s">
        <v>101</v>
      </c>
      <c r="M38" s="35" t="s">
        <v>101</v>
      </c>
      <c r="N38" s="36" t="s">
        <v>101</v>
      </c>
      <c r="O38" s="35" t="s">
        <v>101</v>
      </c>
      <c r="P38" s="36" t="s">
        <v>101</v>
      </c>
      <c r="Q38" s="35" t="s">
        <v>101</v>
      </c>
      <c r="R38" s="36" t="s">
        <v>101</v>
      </c>
      <c r="S38" s="35" t="s">
        <v>101</v>
      </c>
      <c r="T38" s="36" t="s">
        <v>101</v>
      </c>
      <c r="U38" s="35" t="s">
        <v>101</v>
      </c>
      <c r="V38" s="36" t="s">
        <v>101</v>
      </c>
      <c r="W38" s="35" t="s">
        <v>101</v>
      </c>
      <c r="X38" s="36" t="s">
        <v>101</v>
      </c>
      <c r="Y38" s="35" t="s">
        <v>101</v>
      </c>
      <c r="Z38" s="36" t="s">
        <v>101</v>
      </c>
      <c r="AA38" s="35" t="s">
        <v>101</v>
      </c>
      <c r="AB38" s="36" t="s">
        <v>101</v>
      </c>
      <c r="AC38" s="35" t="s">
        <v>101</v>
      </c>
      <c r="AD38" s="36" t="s">
        <v>101</v>
      </c>
      <c r="AE38" s="35" t="s">
        <v>101</v>
      </c>
      <c r="AF38" s="36" t="s">
        <v>101</v>
      </c>
      <c r="AG38" s="42" t="s">
        <v>101</v>
      </c>
      <c r="AH38" s="42">
        <v>10</v>
      </c>
      <c r="AI38" s="39" t="s">
        <v>172</v>
      </c>
      <c r="AJ38" s="41" t="s">
        <v>168</v>
      </c>
      <c r="AK38" s="28">
        <v>4</v>
      </c>
      <c r="AL38" s="28">
        <v>22</v>
      </c>
      <c r="AM38" s="28">
        <v>0</v>
      </c>
      <c r="AN38" s="28">
        <v>0</v>
      </c>
      <c r="AO38" s="28">
        <v>0</v>
      </c>
      <c r="AP38" s="28">
        <v>0</v>
      </c>
      <c r="AQ38" s="28">
        <v>0</v>
      </c>
      <c r="AR38" s="28">
        <v>0</v>
      </c>
      <c r="AS38" s="28">
        <v>0</v>
      </c>
      <c r="AT38" s="28">
        <v>0</v>
      </c>
      <c r="AU38" s="28">
        <v>0</v>
      </c>
      <c r="AV38" s="28">
        <v>0</v>
      </c>
      <c r="AW38" s="28">
        <v>0</v>
      </c>
      <c r="AX38" s="28">
        <v>0</v>
      </c>
      <c r="AY38" s="28">
        <v>0</v>
      </c>
      <c r="AZ38" s="28">
        <v>0</v>
      </c>
      <c r="BA38" s="28">
        <v>17</v>
      </c>
      <c r="BB38" s="28">
        <v>0</v>
      </c>
      <c r="BC38" s="28">
        <v>17</v>
      </c>
      <c r="BD38" s="28">
        <v>17</v>
      </c>
      <c r="BE38" s="28">
        <v>17</v>
      </c>
      <c r="BF38" s="28">
        <v>17</v>
      </c>
      <c r="BG38" s="28">
        <v>17</v>
      </c>
      <c r="BH38" s="28">
        <v>17</v>
      </c>
      <c r="BI38" s="28">
        <v>17</v>
      </c>
      <c r="BJ38" s="28">
        <v>17</v>
      </c>
      <c r="BK38" s="28">
        <v>17</v>
      </c>
      <c r="BL38" s="28">
        <v>17</v>
      </c>
      <c r="BM38" s="28">
        <v>17</v>
      </c>
      <c r="BN38" s="28">
        <v>17</v>
      </c>
      <c r="BO38" s="28">
        <v>0</v>
      </c>
    </row>
    <row r="40" spans="1:67" ht="21" x14ac:dyDescent="0.2">
      <c r="A40" s="114" t="s">
        <v>173</v>
      </c>
      <c r="B40" s="114"/>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4"/>
      <c r="AH40" s="114"/>
      <c r="AI40" s="114"/>
    </row>
    <row r="41" spans="1:67" ht="28.5" customHeight="1" x14ac:dyDescent="0.2">
      <c r="A41" s="92" t="s">
        <v>174</v>
      </c>
      <c r="B41" s="97" t="s">
        <v>175</v>
      </c>
      <c r="C41" s="95" t="s">
        <v>140</v>
      </c>
      <c r="D41" s="96" t="s">
        <v>176</v>
      </c>
      <c r="E41" s="101"/>
      <c r="F41" s="94"/>
      <c r="G41" s="95"/>
      <c r="H41" s="96"/>
      <c r="I41" s="95"/>
      <c r="J41" s="96"/>
      <c r="K41" s="95"/>
      <c r="L41" s="96"/>
      <c r="M41" s="95"/>
      <c r="N41" s="96"/>
      <c r="O41" s="95"/>
      <c r="P41" s="96"/>
      <c r="Q41" s="95"/>
      <c r="R41" s="96"/>
      <c r="S41" s="95"/>
      <c r="T41" s="96"/>
      <c r="U41" s="95"/>
      <c r="V41" s="96"/>
      <c r="W41" s="95"/>
      <c r="X41" s="96"/>
      <c r="Y41" s="95"/>
      <c r="Z41" s="96"/>
      <c r="AA41" s="95"/>
      <c r="AB41" s="96"/>
      <c r="AC41" s="95"/>
      <c r="AD41" s="96"/>
      <c r="AE41" s="95"/>
      <c r="AF41" s="96"/>
      <c r="AG41" s="93">
        <v>30</v>
      </c>
      <c r="AH41" s="42">
        <v>54</v>
      </c>
      <c r="AI41" s="33" t="s">
        <v>177</v>
      </c>
      <c r="AJ41" s="33" t="s">
        <v>178</v>
      </c>
      <c r="AK41" s="28">
        <v>3</v>
      </c>
      <c r="AL41" s="28">
        <f>IF(ISERR(FIND("*",$AJ41,AK41+1)),0,FIND("*",$AJ41,AK41+1))</f>
        <v>0</v>
      </c>
      <c r="AM41" s="28">
        <f t="shared" ref="AM41:AY43" si="74">IF(AL41=0,0,IF(ISERR(FIND("*",$AJ41,AL41+1)),0,FIND("*",$AJ41,AL41+1)))</f>
        <v>0</v>
      </c>
      <c r="AN41" s="28">
        <f t="shared" si="74"/>
        <v>0</v>
      </c>
      <c r="AO41" s="28">
        <f t="shared" si="74"/>
        <v>0</v>
      </c>
      <c r="AP41" s="28">
        <f t="shared" si="74"/>
        <v>0</v>
      </c>
      <c r="AQ41" s="28">
        <f t="shared" si="74"/>
        <v>0</v>
      </c>
      <c r="AR41" s="28">
        <f t="shared" si="74"/>
        <v>0</v>
      </c>
      <c r="AS41" s="28">
        <f t="shared" si="74"/>
        <v>0</v>
      </c>
      <c r="AT41" s="28">
        <f t="shared" si="74"/>
        <v>0</v>
      </c>
      <c r="AU41" s="28">
        <f t="shared" si="74"/>
        <v>0</v>
      </c>
      <c r="AV41" s="28">
        <f t="shared" si="74"/>
        <v>0</v>
      </c>
      <c r="AW41" s="28">
        <f t="shared" si="74"/>
        <v>0</v>
      </c>
      <c r="AX41" s="28">
        <f t="shared" si="74"/>
        <v>0</v>
      </c>
      <c r="AY41" s="28">
        <f t="shared" si="74"/>
        <v>0</v>
      </c>
      <c r="AZ41" s="28">
        <v>0</v>
      </c>
      <c r="BA41" s="28">
        <f t="shared" ref="BA41:BN43" si="75">IF(ISERR(FIND("+",$AJ41,AK41+1)),0,FIND("+",$AJ41,AK41+1))</f>
        <v>0</v>
      </c>
      <c r="BB41" s="28">
        <f t="shared" si="75"/>
        <v>0</v>
      </c>
      <c r="BC41" s="28">
        <f t="shared" si="75"/>
        <v>0</v>
      </c>
      <c r="BD41" s="28">
        <f t="shared" si="75"/>
        <v>0</v>
      </c>
      <c r="BE41" s="28">
        <f t="shared" si="75"/>
        <v>0</v>
      </c>
      <c r="BF41" s="28">
        <f t="shared" si="75"/>
        <v>0</v>
      </c>
      <c r="BG41" s="28">
        <f t="shared" si="75"/>
        <v>0</v>
      </c>
      <c r="BH41" s="28">
        <f t="shared" si="75"/>
        <v>0</v>
      </c>
      <c r="BI41" s="28">
        <f t="shared" si="75"/>
        <v>0</v>
      </c>
      <c r="BJ41" s="28">
        <f t="shared" si="75"/>
        <v>0</v>
      </c>
      <c r="BK41" s="28">
        <f t="shared" si="75"/>
        <v>0</v>
      </c>
      <c r="BL41" s="28">
        <f t="shared" si="75"/>
        <v>0</v>
      </c>
      <c r="BM41" s="28">
        <f t="shared" si="75"/>
        <v>0</v>
      </c>
      <c r="BN41" s="28">
        <f t="shared" si="75"/>
        <v>0</v>
      </c>
      <c r="BO41" s="28">
        <v>0</v>
      </c>
    </row>
    <row r="42" spans="1:67" ht="28.5" customHeight="1" x14ac:dyDescent="0.2">
      <c r="A42" s="92" t="s">
        <v>179</v>
      </c>
      <c r="B42" s="97" t="s">
        <v>175</v>
      </c>
      <c r="C42" s="95" t="s">
        <v>140</v>
      </c>
      <c r="D42" s="96" t="s">
        <v>176</v>
      </c>
      <c r="E42" s="101"/>
      <c r="F42" s="94"/>
      <c r="G42" s="95"/>
      <c r="H42" s="96"/>
      <c r="I42" s="95"/>
      <c r="J42" s="96"/>
      <c r="K42" s="95"/>
      <c r="L42" s="96"/>
      <c r="M42" s="95"/>
      <c r="N42" s="96"/>
      <c r="O42" s="95"/>
      <c r="P42" s="96"/>
      <c r="Q42" s="95"/>
      <c r="R42" s="96"/>
      <c r="S42" s="95"/>
      <c r="T42" s="96"/>
      <c r="U42" s="95"/>
      <c r="V42" s="96"/>
      <c r="W42" s="95"/>
      <c r="X42" s="96"/>
      <c r="Y42" s="95"/>
      <c r="Z42" s="96"/>
      <c r="AA42" s="95"/>
      <c r="AB42" s="96"/>
      <c r="AC42" s="95"/>
      <c r="AD42" s="96"/>
      <c r="AE42" s="95"/>
      <c r="AF42" s="96"/>
      <c r="AG42" s="93">
        <v>25</v>
      </c>
      <c r="AH42" s="42">
        <v>61</v>
      </c>
      <c r="AI42" s="39" t="s">
        <v>177</v>
      </c>
      <c r="AJ42" s="39" t="s">
        <v>178</v>
      </c>
      <c r="AK42" s="28">
        <v>3</v>
      </c>
      <c r="AL42" s="28">
        <f t="shared" ref="AL42:AL43" si="76">IF(ISERR(FIND("*",$AJ42,AK42+1)),0,FIND("*",$AJ42,AK42+1))</f>
        <v>0</v>
      </c>
      <c r="AM42" s="28">
        <f t="shared" si="74"/>
        <v>0</v>
      </c>
      <c r="AN42" s="28">
        <f t="shared" si="74"/>
        <v>0</v>
      </c>
      <c r="AO42" s="28">
        <f t="shared" si="74"/>
        <v>0</v>
      </c>
      <c r="AP42" s="28">
        <f t="shared" si="74"/>
        <v>0</v>
      </c>
      <c r="AQ42" s="28">
        <f t="shared" si="74"/>
        <v>0</v>
      </c>
      <c r="AR42" s="28">
        <f t="shared" si="74"/>
        <v>0</v>
      </c>
      <c r="AS42" s="28">
        <f t="shared" si="74"/>
        <v>0</v>
      </c>
      <c r="AT42" s="28">
        <f t="shared" si="74"/>
        <v>0</v>
      </c>
      <c r="AU42" s="28">
        <f t="shared" si="74"/>
        <v>0</v>
      </c>
      <c r="AV42" s="28">
        <f t="shared" si="74"/>
        <v>0</v>
      </c>
      <c r="AW42" s="28">
        <f t="shared" si="74"/>
        <v>0</v>
      </c>
      <c r="AX42" s="28">
        <f t="shared" si="74"/>
        <v>0</v>
      </c>
      <c r="AY42" s="28">
        <f t="shared" si="74"/>
        <v>0</v>
      </c>
      <c r="AZ42" s="28">
        <v>0</v>
      </c>
      <c r="BA42" s="28">
        <f t="shared" si="75"/>
        <v>0</v>
      </c>
      <c r="BB42" s="28">
        <f t="shared" si="75"/>
        <v>0</v>
      </c>
      <c r="BC42" s="28">
        <f t="shared" si="75"/>
        <v>0</v>
      </c>
      <c r="BD42" s="28">
        <f t="shared" si="75"/>
        <v>0</v>
      </c>
      <c r="BE42" s="28">
        <f t="shared" si="75"/>
        <v>0</v>
      </c>
      <c r="BF42" s="28">
        <f t="shared" si="75"/>
        <v>0</v>
      </c>
      <c r="BG42" s="28">
        <f t="shared" si="75"/>
        <v>0</v>
      </c>
      <c r="BH42" s="28">
        <f t="shared" si="75"/>
        <v>0</v>
      </c>
      <c r="BI42" s="28">
        <f t="shared" si="75"/>
        <v>0</v>
      </c>
      <c r="BJ42" s="28">
        <f t="shared" si="75"/>
        <v>0</v>
      </c>
      <c r="BK42" s="28">
        <f t="shared" si="75"/>
        <v>0</v>
      </c>
      <c r="BL42" s="28">
        <f t="shared" si="75"/>
        <v>0</v>
      </c>
      <c r="BM42" s="28">
        <f t="shared" si="75"/>
        <v>0</v>
      </c>
      <c r="BN42" s="28">
        <f t="shared" si="75"/>
        <v>0</v>
      </c>
      <c r="BO42" s="28">
        <v>0</v>
      </c>
    </row>
    <row r="43" spans="1:67" ht="28.5" customHeight="1" x14ac:dyDescent="0.2">
      <c r="A43" s="92" t="s">
        <v>180</v>
      </c>
      <c r="B43" s="97" t="s">
        <v>175</v>
      </c>
      <c r="C43" s="95" t="s">
        <v>140</v>
      </c>
      <c r="D43" s="96" t="s">
        <v>176</v>
      </c>
      <c r="E43" s="101"/>
      <c r="F43" s="94"/>
      <c r="G43" s="95"/>
      <c r="H43" s="96"/>
      <c r="I43" s="95"/>
      <c r="J43" s="96"/>
      <c r="K43" s="95"/>
      <c r="L43" s="96"/>
      <c r="M43" s="95"/>
      <c r="N43" s="96"/>
      <c r="O43" s="95"/>
      <c r="P43" s="96"/>
      <c r="Q43" s="95"/>
      <c r="R43" s="96"/>
      <c r="S43" s="95"/>
      <c r="T43" s="96"/>
      <c r="U43" s="95"/>
      <c r="V43" s="96"/>
      <c r="W43" s="95"/>
      <c r="X43" s="96"/>
      <c r="Y43" s="95"/>
      <c r="Z43" s="96"/>
      <c r="AA43" s="95"/>
      <c r="AB43" s="96"/>
      <c r="AC43" s="95"/>
      <c r="AD43" s="96"/>
      <c r="AE43" s="95"/>
      <c r="AF43" s="96"/>
      <c r="AG43" s="93">
        <v>20</v>
      </c>
      <c r="AH43" s="42">
        <v>66</v>
      </c>
      <c r="AI43" s="39" t="s">
        <v>177</v>
      </c>
      <c r="AJ43" s="39" t="s">
        <v>178</v>
      </c>
      <c r="AK43" s="28">
        <v>3</v>
      </c>
      <c r="AL43" s="28">
        <f t="shared" si="76"/>
        <v>0</v>
      </c>
      <c r="AM43" s="28">
        <f t="shared" si="74"/>
        <v>0</v>
      </c>
      <c r="AN43" s="28">
        <f t="shared" si="74"/>
        <v>0</v>
      </c>
      <c r="AO43" s="28">
        <f t="shared" si="74"/>
        <v>0</v>
      </c>
      <c r="AP43" s="28">
        <f t="shared" si="74"/>
        <v>0</v>
      </c>
      <c r="AQ43" s="28">
        <f t="shared" si="74"/>
        <v>0</v>
      </c>
      <c r="AR43" s="28">
        <f t="shared" si="74"/>
        <v>0</v>
      </c>
      <c r="AS43" s="28">
        <f t="shared" si="74"/>
        <v>0</v>
      </c>
      <c r="AT43" s="28">
        <f t="shared" si="74"/>
        <v>0</v>
      </c>
      <c r="AU43" s="28">
        <f t="shared" si="74"/>
        <v>0</v>
      </c>
      <c r="AV43" s="28">
        <f t="shared" si="74"/>
        <v>0</v>
      </c>
      <c r="AW43" s="28">
        <f t="shared" si="74"/>
        <v>0</v>
      </c>
      <c r="AX43" s="28">
        <f t="shared" si="74"/>
        <v>0</v>
      </c>
      <c r="AY43" s="28">
        <f t="shared" si="74"/>
        <v>0</v>
      </c>
      <c r="AZ43" s="28">
        <v>0</v>
      </c>
      <c r="BA43" s="28">
        <f t="shared" si="75"/>
        <v>0</v>
      </c>
      <c r="BB43" s="28">
        <f t="shared" si="75"/>
        <v>0</v>
      </c>
      <c r="BC43" s="28">
        <f t="shared" si="75"/>
        <v>0</v>
      </c>
      <c r="BD43" s="28">
        <f t="shared" si="75"/>
        <v>0</v>
      </c>
      <c r="BE43" s="28">
        <f t="shared" si="75"/>
        <v>0</v>
      </c>
      <c r="BF43" s="28">
        <f t="shared" si="75"/>
        <v>0</v>
      </c>
      <c r="BG43" s="28">
        <f t="shared" si="75"/>
        <v>0</v>
      </c>
      <c r="BH43" s="28">
        <f t="shared" si="75"/>
        <v>0</v>
      </c>
      <c r="BI43" s="28">
        <f t="shared" si="75"/>
        <v>0</v>
      </c>
      <c r="BJ43" s="28">
        <f t="shared" si="75"/>
        <v>0</v>
      </c>
      <c r="BK43" s="28">
        <f t="shared" si="75"/>
        <v>0</v>
      </c>
      <c r="BL43" s="28">
        <f t="shared" si="75"/>
        <v>0</v>
      </c>
      <c r="BM43" s="28">
        <f t="shared" si="75"/>
        <v>0</v>
      </c>
      <c r="BN43" s="28">
        <f t="shared" si="75"/>
        <v>0</v>
      </c>
      <c r="BO43" s="28">
        <v>0</v>
      </c>
    </row>
    <row r="44" spans="1:67" ht="28.5" customHeight="1" x14ac:dyDescent="0.2">
      <c r="A44" s="52"/>
      <c r="B44" s="53"/>
      <c r="C44" s="91"/>
      <c r="D44" s="62"/>
      <c r="E44" s="64"/>
      <c r="G44" s="91"/>
      <c r="H44" s="62"/>
      <c r="I44" s="91"/>
      <c r="J44" s="62"/>
      <c r="K44" s="91"/>
      <c r="L44" s="62"/>
      <c r="M44" s="91"/>
      <c r="N44" s="62"/>
      <c r="O44" s="91"/>
      <c r="P44" s="62"/>
      <c r="Q44" s="91"/>
      <c r="R44" s="62"/>
      <c r="S44" s="91"/>
      <c r="T44" s="62"/>
      <c r="U44" s="91"/>
      <c r="V44" s="62"/>
      <c r="W44" s="91"/>
      <c r="X44" s="62"/>
      <c r="Y44" s="91"/>
      <c r="Z44" s="62"/>
      <c r="AA44" s="91"/>
      <c r="AB44" s="62"/>
      <c r="AC44" s="91"/>
      <c r="AD44" s="62"/>
      <c r="AE44" s="91"/>
      <c r="AF44" s="62"/>
      <c r="AG44" s="53"/>
      <c r="AH44" s="53"/>
      <c r="AJ44" s="52"/>
    </row>
    <row r="45" spans="1:67" s="52" customFormat="1" x14ac:dyDescent="0.2">
      <c r="B45" s="53"/>
      <c r="C45" s="54"/>
      <c r="E45" s="54" t="s">
        <v>101</v>
      </c>
      <c r="F45" s="52" t="s">
        <v>101</v>
      </c>
      <c r="G45" s="54" t="s">
        <v>101</v>
      </c>
      <c r="H45" s="52" t="s">
        <v>101</v>
      </c>
      <c r="I45" s="54" t="s">
        <v>101</v>
      </c>
      <c r="J45" s="52" t="s">
        <v>101</v>
      </c>
      <c r="K45" s="54" t="s">
        <v>101</v>
      </c>
      <c r="L45" s="52" t="s">
        <v>101</v>
      </c>
      <c r="M45" s="54" t="s">
        <v>101</v>
      </c>
      <c r="N45" s="52" t="s">
        <v>101</v>
      </c>
      <c r="O45" s="54" t="s">
        <v>101</v>
      </c>
      <c r="P45" s="52" t="s">
        <v>101</v>
      </c>
      <c r="Q45" s="54" t="s">
        <v>101</v>
      </c>
      <c r="R45" s="52" t="s">
        <v>101</v>
      </c>
      <c r="S45" s="54" t="s">
        <v>101</v>
      </c>
      <c r="T45" s="52" t="s">
        <v>101</v>
      </c>
      <c r="U45" s="54" t="s">
        <v>101</v>
      </c>
      <c r="V45" s="52" t="s">
        <v>101</v>
      </c>
      <c r="W45" s="54" t="s">
        <v>101</v>
      </c>
      <c r="X45" s="52" t="s">
        <v>101</v>
      </c>
      <c r="Y45" s="54" t="s">
        <v>101</v>
      </c>
      <c r="Z45" s="52" t="s">
        <v>101</v>
      </c>
      <c r="AA45" s="54" t="s">
        <v>101</v>
      </c>
      <c r="AB45" s="52" t="s">
        <v>101</v>
      </c>
      <c r="AC45" s="54" t="s">
        <v>101</v>
      </c>
      <c r="AD45" s="52" t="s">
        <v>101</v>
      </c>
      <c r="AE45" s="54" t="s">
        <v>101</v>
      </c>
      <c r="AF45" s="52" t="s">
        <v>101</v>
      </c>
      <c r="AG45" s="53"/>
      <c r="AH45" s="53"/>
      <c r="AI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row>
    <row r="46" spans="1:67" ht="21" x14ac:dyDescent="0.2">
      <c r="A46" s="114" t="s">
        <v>181</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row>
    <row r="47" spans="1:67" ht="50.1" customHeight="1" x14ac:dyDescent="0.2">
      <c r="A47" s="41" t="s">
        <v>182</v>
      </c>
      <c r="B47" s="42" t="s">
        <v>29</v>
      </c>
      <c r="C47" s="35" t="s">
        <v>183</v>
      </c>
      <c r="D47" s="36" t="s">
        <v>184</v>
      </c>
      <c r="E47" s="37" t="s">
        <v>185</v>
      </c>
      <c r="F47" s="38" t="s">
        <v>186</v>
      </c>
      <c r="G47" s="35" t="s">
        <v>101</v>
      </c>
      <c r="H47" s="36" t="s">
        <v>101</v>
      </c>
      <c r="I47" s="35" t="s">
        <v>101</v>
      </c>
      <c r="J47" s="36" t="s">
        <v>101</v>
      </c>
      <c r="K47" s="35" t="s">
        <v>101</v>
      </c>
      <c r="L47" s="36" t="s">
        <v>101</v>
      </c>
      <c r="M47" s="35" t="s">
        <v>101</v>
      </c>
      <c r="N47" s="36" t="s">
        <v>101</v>
      </c>
      <c r="O47" s="35" t="s">
        <v>101</v>
      </c>
      <c r="P47" s="36" t="s">
        <v>101</v>
      </c>
      <c r="Q47" s="35" t="s">
        <v>101</v>
      </c>
      <c r="R47" s="36" t="s">
        <v>101</v>
      </c>
      <c r="S47" s="35" t="s">
        <v>101</v>
      </c>
      <c r="T47" s="36" t="s">
        <v>101</v>
      </c>
      <c r="U47" s="35" t="s">
        <v>101</v>
      </c>
      <c r="V47" s="36" t="s">
        <v>101</v>
      </c>
      <c r="W47" s="35" t="s">
        <v>101</v>
      </c>
      <c r="X47" s="36" t="s">
        <v>101</v>
      </c>
      <c r="Y47" s="35" t="s">
        <v>101</v>
      </c>
      <c r="Z47" s="36" t="s">
        <v>101</v>
      </c>
      <c r="AA47" s="35" t="s">
        <v>101</v>
      </c>
      <c r="AB47" s="36" t="s">
        <v>101</v>
      </c>
      <c r="AC47" s="35" t="s">
        <v>101</v>
      </c>
      <c r="AD47" s="36" t="s">
        <v>101</v>
      </c>
      <c r="AE47" s="35" t="s">
        <v>101</v>
      </c>
      <c r="AF47" s="36" t="s">
        <v>101</v>
      </c>
      <c r="AG47" s="42">
        <v>25</v>
      </c>
      <c r="AH47" s="42">
        <v>30.9</v>
      </c>
      <c r="AI47" s="39" t="s">
        <v>187</v>
      </c>
      <c r="AJ47" s="41" t="s">
        <v>188</v>
      </c>
      <c r="AK47" s="28">
        <v>7</v>
      </c>
      <c r="AL47" s="28">
        <v>26</v>
      </c>
      <c r="AM47" s="28">
        <v>0</v>
      </c>
      <c r="AN47" s="28">
        <v>0</v>
      </c>
      <c r="AO47" s="28">
        <v>0</v>
      </c>
      <c r="AP47" s="28">
        <v>0</v>
      </c>
      <c r="AQ47" s="28">
        <v>0</v>
      </c>
      <c r="AR47" s="28">
        <v>0</v>
      </c>
      <c r="AS47" s="28">
        <v>0</v>
      </c>
      <c r="AT47" s="28">
        <v>0</v>
      </c>
      <c r="AU47" s="28">
        <v>0</v>
      </c>
      <c r="AV47" s="28">
        <v>0</v>
      </c>
      <c r="AW47" s="28">
        <v>0</v>
      </c>
      <c r="AX47" s="28">
        <v>0</v>
      </c>
      <c r="AY47" s="28">
        <v>0</v>
      </c>
      <c r="AZ47" s="28">
        <v>0</v>
      </c>
      <c r="BA47" s="28">
        <v>19</v>
      </c>
      <c r="BB47" s="28">
        <v>0</v>
      </c>
      <c r="BC47" s="28">
        <v>19</v>
      </c>
      <c r="BD47" s="28">
        <v>19</v>
      </c>
      <c r="BE47" s="28">
        <v>19</v>
      </c>
      <c r="BF47" s="28">
        <v>19</v>
      </c>
      <c r="BG47" s="28">
        <v>19</v>
      </c>
      <c r="BH47" s="28">
        <v>19</v>
      </c>
      <c r="BI47" s="28">
        <v>19</v>
      </c>
      <c r="BJ47" s="28">
        <v>19</v>
      </c>
      <c r="BK47" s="28">
        <v>19</v>
      </c>
      <c r="BL47" s="28">
        <v>19</v>
      </c>
      <c r="BM47" s="28">
        <v>19</v>
      </c>
      <c r="BN47" s="28">
        <v>19</v>
      </c>
      <c r="BO47" s="28">
        <v>0</v>
      </c>
    </row>
    <row r="48" spans="1:67" ht="50.1" customHeight="1" x14ac:dyDescent="0.2">
      <c r="A48" s="41" t="s">
        <v>189</v>
      </c>
      <c r="B48" s="42" t="s">
        <v>29</v>
      </c>
      <c r="C48" s="35" t="s">
        <v>183</v>
      </c>
      <c r="D48" s="36" t="s">
        <v>184</v>
      </c>
      <c r="E48" s="37" t="s">
        <v>190</v>
      </c>
      <c r="F48" s="38" t="s">
        <v>186</v>
      </c>
      <c r="G48" s="35" t="s">
        <v>101</v>
      </c>
      <c r="H48" s="36" t="s">
        <v>101</v>
      </c>
      <c r="I48" s="35" t="s">
        <v>101</v>
      </c>
      <c r="J48" s="36" t="s">
        <v>101</v>
      </c>
      <c r="K48" s="35" t="s">
        <v>101</v>
      </c>
      <c r="L48" s="36" t="s">
        <v>101</v>
      </c>
      <c r="M48" s="35" t="s">
        <v>101</v>
      </c>
      <c r="N48" s="36" t="s">
        <v>101</v>
      </c>
      <c r="O48" s="35" t="s">
        <v>101</v>
      </c>
      <c r="P48" s="36" t="s">
        <v>101</v>
      </c>
      <c r="Q48" s="35" t="s">
        <v>101</v>
      </c>
      <c r="R48" s="36" t="s">
        <v>101</v>
      </c>
      <c r="S48" s="35" t="s">
        <v>101</v>
      </c>
      <c r="T48" s="36" t="s">
        <v>101</v>
      </c>
      <c r="U48" s="35" t="s">
        <v>101</v>
      </c>
      <c r="V48" s="36" t="s">
        <v>101</v>
      </c>
      <c r="W48" s="35" t="s">
        <v>101</v>
      </c>
      <c r="X48" s="36" t="s">
        <v>101</v>
      </c>
      <c r="Y48" s="35" t="s">
        <v>101</v>
      </c>
      <c r="Z48" s="36" t="s">
        <v>101</v>
      </c>
      <c r="AA48" s="35" t="s">
        <v>101</v>
      </c>
      <c r="AB48" s="36" t="s">
        <v>101</v>
      </c>
      <c r="AC48" s="35" t="s">
        <v>101</v>
      </c>
      <c r="AD48" s="36" t="s">
        <v>101</v>
      </c>
      <c r="AE48" s="35" t="s">
        <v>101</v>
      </c>
      <c r="AF48" s="36" t="s">
        <v>101</v>
      </c>
      <c r="AG48" s="42">
        <v>30</v>
      </c>
      <c r="AH48" s="42">
        <v>27.5</v>
      </c>
      <c r="AI48" s="39" t="s">
        <v>187</v>
      </c>
      <c r="AJ48" s="41" t="s">
        <v>191</v>
      </c>
      <c r="AK48" s="28">
        <v>7</v>
      </c>
      <c r="AL48" s="28">
        <v>26</v>
      </c>
      <c r="AM48" s="28">
        <v>0</v>
      </c>
      <c r="AN48" s="28">
        <v>0</v>
      </c>
      <c r="AO48" s="28">
        <v>0</v>
      </c>
      <c r="AP48" s="28">
        <v>0</v>
      </c>
      <c r="AQ48" s="28">
        <v>0</v>
      </c>
      <c r="AR48" s="28">
        <v>0</v>
      </c>
      <c r="AS48" s="28">
        <v>0</v>
      </c>
      <c r="AT48" s="28">
        <v>0</v>
      </c>
      <c r="AU48" s="28">
        <v>0</v>
      </c>
      <c r="AV48" s="28">
        <v>0</v>
      </c>
      <c r="AW48" s="28">
        <v>0</v>
      </c>
      <c r="AX48" s="28">
        <v>0</v>
      </c>
      <c r="AY48" s="28">
        <v>0</v>
      </c>
      <c r="AZ48" s="28">
        <v>0</v>
      </c>
      <c r="BA48" s="28">
        <v>19</v>
      </c>
      <c r="BB48" s="28">
        <v>0</v>
      </c>
      <c r="BC48" s="28">
        <v>19</v>
      </c>
      <c r="BD48" s="28">
        <v>19</v>
      </c>
      <c r="BE48" s="28">
        <v>19</v>
      </c>
      <c r="BF48" s="28">
        <v>19</v>
      </c>
      <c r="BG48" s="28">
        <v>19</v>
      </c>
      <c r="BH48" s="28">
        <v>19</v>
      </c>
      <c r="BI48" s="28">
        <v>19</v>
      </c>
      <c r="BJ48" s="28">
        <v>19</v>
      </c>
      <c r="BK48" s="28">
        <v>19</v>
      </c>
      <c r="BL48" s="28">
        <v>19</v>
      </c>
      <c r="BM48" s="28">
        <v>19</v>
      </c>
      <c r="BN48" s="28">
        <v>19</v>
      </c>
      <c r="BO48" s="28">
        <v>0</v>
      </c>
    </row>
    <row r="49" spans="1:67" ht="50.1" customHeight="1" x14ac:dyDescent="0.2">
      <c r="A49" s="41" t="s">
        <v>192</v>
      </c>
      <c r="B49" s="42" t="s">
        <v>29</v>
      </c>
      <c r="C49" s="35" t="str">
        <f>IF(VALUE(TRIM(LEFT(AJ49,AK49-1)))&gt;0,"+"&amp; TRIM(LEFT(AJ49,AK49-1))&amp;"*",IF(VALUE(TRIM(LEFT(AJ49,AK49-1)))&lt;0, TRIM(LEFT(AJ49,AK49-1))&amp;"*",""))</f>
        <v>-1.00*</v>
      </c>
      <c r="D49" s="36" t="str">
        <f>IF(AK49=0,"",IF(AL49=0,TRIM(MID($AJ49,AK49+1,LEN($AJ49)-AK49)),IF(BA49&lt;&gt;0,TRIM(MID($AJ49,AK49+1,BA49-AK49-1)),TRIM(MID($AJ49,AK49+1,BA49-AK49-1)))))</f>
        <v>GYM_KUM.1</v>
      </c>
      <c r="E49" s="37" t="str">
        <f>IF(IF(AL49=0,"",TRIM(MID($AJ49,BA49+1,AL49-BA49-1)))="","",IF(VALUE(TRIM(MID($AJ49,BA49+1,AL49-BA49-1)))&gt;0,"+"&amp;TRIM(MID($AJ49,BA49+1,AL49-BA49-1))&amp;"*",TRIM(MID($AJ49,BA49+1,AL49-BA49-1))&amp;"*"))</f>
        <v>+0.89*</v>
      </c>
      <c r="F49" s="38" t="str">
        <f>IF(AL49=0,"",IF(AM49=0,TRIM(MID($AJ49,AL49+1,LEN($AJ49)-AL49)),IF(BB49&lt;&gt;0,TRIM(MID($AJ49,AL49+1,BB49-AL49-1)),TRIM(MID($AJ49,AL49+1,BB49-AL49-1)))))</f>
        <v>HOR_KBY_ISL2.1</v>
      </c>
      <c r="G49" s="35" t="str">
        <f>IF(IF(AM49=0,"",TRIM(MID($AJ49,BB49+1,AM49-BB49-1)))="","",IF(VALUE(TRIM(MID($AJ49,BB49+1,AM49-BB49-1)))&gt;0,"+"&amp;TRIM(MID($AJ49,BB49+1,AM49-BB49-1))&amp;"*",TRIM(MID($AJ49,BB49+1,AM49-BB49-1))&amp;"*"))</f>
        <v/>
      </c>
      <c r="H49" s="36" t="str">
        <f>IF(AM49=0,"",IF(AN49=0,TRIM(MID($AJ49,AM49+1,LEN($AJ49)-AM49)),IF(BC49&lt;&gt;0,TRIM(MID($AJ49,AM49+1,BC49-AM49-1)),TRIM(MID($AJ49,AM49+1,BC49-AM49-1)))))</f>
        <v/>
      </c>
      <c r="I49" s="35" t="str">
        <f>IF(IF(AN49=0,"",TRIM(MID($AJ49,BC49+1,AN49-BC49-1)))="","",IF(VALUE(TRIM(MID($AJ49,BC49+1,AN49-BC49-1)))&gt;0,"+"&amp;TRIM(MID($AJ49,BC49+1,AN49-BC49-1))&amp;"*",TRIM(MID($AJ49,BC49+1,AN49-BC49-1))&amp;"*"))</f>
        <v/>
      </c>
      <c r="J49" s="36" t="str">
        <f>IF(AN49=0,"",IF(AO49=0,TRIM(MID($AJ49,AN49+1,LEN($AJ49)-AN49)),IF(BD49&lt;&gt;0,TRIM(MID($AJ49,AN49+1,BD49-AN49-1)),TRIM(MID($AJ49,AN49+1,BD49-AN49-1)))))</f>
        <v/>
      </c>
      <c r="K49" s="35" t="str">
        <f>IF(IF(AO49=0,"",TRIM(MID($AJ49,BD49+1,AO49-BD49-1)))="","",IF(VALUE(TRIM(MID($AJ49,BD49+1,AO49-BD49-1)))&gt;0,"+"&amp;TRIM(MID($AJ49,BD49+1,AO49-BD49-1))&amp;"*",TRIM(MID($AJ49,BD49+1,AO49-BD49-1))&amp;"*"))</f>
        <v/>
      </c>
      <c r="L49" s="36" t="str">
        <f>IF(AO49=0,"",IF(AP49=0,TRIM(MID($AJ49,AO49+1,LEN($AJ49)-AO49)),IF(BE49&lt;&gt;0,TRIM(MID($AJ49,AO49+1,BE49-AO49-1)),TRIM(MID($AJ49,AO49+1,BE49-AO49-1)))))</f>
        <v/>
      </c>
      <c r="M49" s="35" t="str">
        <f>IF(IF(AP49=0,"",TRIM(MID($AJ49,BE49+1,AP49-BE49-1)))="","",IF(VALUE(TRIM(MID($AJ49,BE49+1,AP49-BE49-1)))&gt;0,"+"&amp;TRIM(MID($AJ49,BE49+1,AP49-BE49-1))&amp;"*",TRIM(MID($AJ49,BE49+1,AP49-BE49-1))&amp;"*"))</f>
        <v/>
      </c>
      <c r="N49" s="36" t="str">
        <f>IF(AP49=0,"",IF(AQ49=0,TRIM(MID($AJ49,AP49+1,LEN($AJ49)-AP49)),IF(BF49&lt;&gt;0,TRIM(MID($AJ49,AP49+1,BF49-AP49-1)),TRIM(MID($AJ49,AP49+1,BF49-AP49-1)))))</f>
        <v/>
      </c>
      <c r="O49" s="35" t="str">
        <f>IF(IF(AQ49=0,"",TRIM(MID($AJ49,BF49+1,AQ49-BF49-1)))="","",IF(VALUE(TRIM(MID($AJ49,BF49+1,AQ49-BF49-1)))&gt;0,"+"&amp;TRIM(MID($AJ49,BF49+1,AQ49-BF49-1))&amp;"*",TRIM(MID($AJ49,BF49+1,AQ49-BF49-1))&amp;"*"))</f>
        <v/>
      </c>
      <c r="P49" s="36" t="str">
        <f>IF(AQ49=0,"",IF(AR49=0,TRIM(MID($AJ49,AQ49+1,LEN($AJ49)-AQ49)),IF(BG49&lt;&gt;0,TRIM(MID($AJ49,AQ49+1,BG49-AQ49-1)),TRIM(MID($AJ49,AQ49+1,BG49-AQ49-1)))))</f>
        <v/>
      </c>
      <c r="Q49" s="35" t="str">
        <f>IF(IF(AR49=0,"",TRIM(MID($AJ49,BG49+1,AR49-BG49-1)))="","",IF(VALUE(TRIM(MID($AJ49,BG49+1,AR49-BG49-1)))&gt;0,"+"&amp;TRIM(MID($AJ49,BG49+1,AR49-BG49-1))&amp;"*",TRIM(MID($AJ49,BG49+1,AR49-BG49-1))&amp;"*"))</f>
        <v/>
      </c>
      <c r="R49" s="36" t="str">
        <f>IF(AR49=0,"",IF(AS49=0,TRIM(MID($AJ49,AR49+1,LEN($AJ49)-AR49)),IF(BH49&lt;&gt;0,TRIM(MID($AJ49,AR49+1,BH49-AR49-1)),TRIM(MID($AJ49,AR49+1,BH49-AR49-1)))))</f>
        <v/>
      </c>
      <c r="S49" s="35" t="str">
        <f>IF(IF(AS49=0,"",TRIM(MID($AJ49,BH49+1,AS49-BH49-1)))="","",IF(VALUE(TRIM(MID($AJ49,BH49+1,AS49-BH49-1)))&gt;0,"+"&amp;TRIM(MID($AJ49,BH49+1,AS49-BH49-1))&amp;"*",TRIM(MID($AJ49,BH49+1,AS49-BH49-1))&amp;"*"))</f>
        <v/>
      </c>
      <c r="T49" s="36" t="str">
        <f>IF(AS49=0,"",IF(AT49=0,TRIM(MID($AJ49,AS49+1,LEN($AJ49)-AS49)),IF(BI49&lt;&gt;0,TRIM(MID($AJ49,AS49+1,BI49-AS49-1)),TRIM(MID($AJ49,AS49+1,BI49-AS49-1)))))</f>
        <v/>
      </c>
      <c r="U49" s="35" t="str">
        <f>IF(IF(AT49=0,"",TRIM(MID($AJ49,BI49+1,AT49-BI49-1)))="","",IF(VALUE(TRIM(MID($AJ49,BI49+1,AT49-BI49-1)))&gt;0,"+"&amp;TRIM(MID($AJ49,BI49+1,AT49-BI49-1))&amp;"*",TRIM(MID($AJ49,BI49+1,AT49-BI49-1))&amp;"*"))</f>
        <v/>
      </c>
      <c r="V49" s="36" t="str">
        <f>IF(AT49=0,"",IF(AU49=0,TRIM(MID($AJ49,AT49+1,LEN($AJ49)-AT49)),IF(BJ49&lt;&gt;0,TRIM(MID($AJ49,AT49+1,BJ49-AT49-1)),TRIM(MID($AJ49,AT49+1,BJ49-AT49-1)))))</f>
        <v/>
      </c>
      <c r="W49" s="35" t="str">
        <f>IF(IF(AU49=0,"",TRIM(MID($AJ49,BJ49+1,AU49-BJ49-1)))="","",IF(VALUE(TRIM(MID($AJ49,BJ49+1,AU49-BJ49-1)))&gt;0,"+"&amp;TRIM(MID($AJ49,BJ49+1,AU49-BJ49-1))&amp;"*",TRIM(MID($AJ49,BJ49+1,AU49-BJ49-1))&amp;"*"))</f>
        <v/>
      </c>
      <c r="X49" s="36" t="str">
        <f>IF(AU49=0,"",IF(AV49=0,TRIM(MID($AJ49,AU49+1,LEN($AJ49)-AU49)),IF(BK49&lt;&gt;0,TRIM(MID($AJ49,AU49+1,BK49-AU49-1)),TRIM(MID($AJ49,AU49+1,BK49-AU49-1)))))</f>
        <v/>
      </c>
      <c r="Y49" s="35" t="str">
        <f>IF(IF(AV49=0,"",TRIM(MID($AJ49,BK49+1,AV49-BK49-1)))="","",IF(VALUE(TRIM(MID($AJ49,BK49+1,AV49-BK49-1)))&gt;0,"+"&amp;TRIM(MID($AJ49,BK49+1,AV49-BK49-1))&amp;"*",TRIM(MID($AJ49,BK49+1,AV49-BK49-1))&amp;"*"))</f>
        <v/>
      </c>
      <c r="Z49" s="36" t="str">
        <f>IF(AV49=0,"",IF(AW49=0,TRIM(MID($AJ49,AV49+1,LEN($AJ49)-AV49)),IF(BL49&lt;&gt;0,TRIM(MID($AJ49,AV49+1,BL49-AV49-1)),TRIM(MID($AJ49,AV49+1,BL49-AV49-1)))))</f>
        <v/>
      </c>
      <c r="AA49" s="35" t="str">
        <f>IF(IF(AW49=0,"",TRIM(MID($AJ49,BL49+1,AW49-BL49-1)))="","",IF(VALUE(TRIM(MID($AJ49,BL49+1,AW49-BL49-1)))&gt;0,"+"&amp;TRIM(MID($AJ49,BL49+1,AW49-BL49-1))&amp;"*",TRIM(MID($AJ49,BL49+1,AW49-BL49-1))&amp;"*"))</f>
        <v/>
      </c>
      <c r="AB49" s="36" t="str">
        <f>IF(AW49=0,"",IF(AX49=0,TRIM(MID($AJ49,AW49+1,LEN($AJ49)-AW49)),IF(BM49&lt;&gt;0,TRIM(MID($AJ49,AW49+1,BM49-AW49-1)),TRIM(MID($AJ49,AW49+1,BM49-AW49-1)))))</f>
        <v/>
      </c>
      <c r="AC49" s="35" t="str">
        <f>IF(IF(AX49=0,"",TRIM(MID($AJ49,BM49+1,AX49-BM49-1)))="","",IF(VALUE(TRIM(MID($AJ49,BM49+1,AX49-BM49-1)))&gt;0,"+"&amp;TRIM(MID($AJ49,BM49+1,AX49-BM49-1))&amp;"*",TRIM(MID($AJ49,BM49+1,AX49-BM49-1))&amp;"*"))</f>
        <v/>
      </c>
      <c r="AD49" s="36" t="str">
        <f>IF(AX49=0,"",IF(AZ49=0,TRIM(MID($AJ49,AX49+1,LEN($AJ49)-AX49)),IF(BO49&lt;&gt;0,TRIM(MID($AJ49,AX49+1,BO49-AX49-1)),TRIM(MID($AJ49,AX49+1,BO49-AX49-1)))))</f>
        <v/>
      </c>
      <c r="AE49" s="35" t="str">
        <f>IF(IF(AY49=0,"",TRIM(MID($AJ49,BN49+1,AY49-BN49-1)))="","",IF(VALUE(TRIM(MID($AJ49,BN49+1,AY49-BN49-1)))&gt;0,"+"&amp;TRIM(MID($AJ49,BN49+1,AY49-BN49-1))&amp;"*",TRIM(MID($AJ49,BN49+1,AY49-BN49-1))&amp;"*"))</f>
        <v/>
      </c>
      <c r="AF49" s="36" t="str">
        <f>IF(AY49=0,"",IF(BA49=0,TRIM(MID($AJ49,AY49+1,LEN($AJ49)-AY49)),IF(BP49&lt;&gt;0,TRIM(MID($AJ49,AY49+1,BP49-AY49-1)),TRIM(MID($AJ49,AY49+1,BP49-AY49-1)))))</f>
        <v/>
      </c>
      <c r="AG49" s="42">
        <v>20</v>
      </c>
      <c r="AH49" s="42">
        <v>33</v>
      </c>
      <c r="AI49" s="39" t="s">
        <v>193</v>
      </c>
      <c r="AJ49" s="41" t="s">
        <v>194</v>
      </c>
      <c r="AK49" s="28">
        <f>FIND("*",$AJ49,1)</f>
        <v>7</v>
      </c>
      <c r="AL49" s="28">
        <f>IF(ISERR(FIND("*",$AJ49,AK49+1)),0,FIND("*",$AJ49,AK49+1))</f>
        <v>26</v>
      </c>
      <c r="AM49" s="28">
        <f t="shared" ref="AM49:AY49" si="77">IF(AL49=0,0,IF(ISERR(FIND("*",$AJ49,AL49+1)),0,FIND("*",$AJ49,AL49+1)))</f>
        <v>0</v>
      </c>
      <c r="AN49" s="28">
        <f t="shared" si="77"/>
        <v>0</v>
      </c>
      <c r="AO49" s="28">
        <f t="shared" si="77"/>
        <v>0</v>
      </c>
      <c r="AP49" s="28">
        <f t="shared" si="77"/>
        <v>0</v>
      </c>
      <c r="AQ49" s="28">
        <f t="shared" si="77"/>
        <v>0</v>
      </c>
      <c r="AR49" s="28">
        <f t="shared" si="77"/>
        <v>0</v>
      </c>
      <c r="AS49" s="28">
        <f t="shared" si="77"/>
        <v>0</v>
      </c>
      <c r="AT49" s="28">
        <f t="shared" si="77"/>
        <v>0</v>
      </c>
      <c r="AU49" s="28">
        <f t="shared" si="77"/>
        <v>0</v>
      </c>
      <c r="AV49" s="28">
        <f t="shared" si="77"/>
        <v>0</v>
      </c>
      <c r="AW49" s="28">
        <f t="shared" si="77"/>
        <v>0</v>
      </c>
      <c r="AX49" s="28">
        <f t="shared" si="77"/>
        <v>0</v>
      </c>
      <c r="AY49" s="28">
        <f t="shared" si="77"/>
        <v>0</v>
      </c>
      <c r="AZ49" s="28">
        <v>0</v>
      </c>
      <c r="BA49" s="28">
        <f t="shared" ref="BA49:BN49" si="78">IF(ISERR(FIND("+",$AJ49,AK49+1)),0,FIND("+",$AJ49,AK49+1))</f>
        <v>19</v>
      </c>
      <c r="BB49" s="28">
        <f t="shared" si="78"/>
        <v>0</v>
      </c>
      <c r="BC49" s="28">
        <f t="shared" si="78"/>
        <v>19</v>
      </c>
      <c r="BD49" s="28">
        <f t="shared" si="78"/>
        <v>19</v>
      </c>
      <c r="BE49" s="28">
        <f t="shared" si="78"/>
        <v>19</v>
      </c>
      <c r="BF49" s="28">
        <f t="shared" si="78"/>
        <v>19</v>
      </c>
      <c r="BG49" s="28">
        <f t="shared" si="78"/>
        <v>19</v>
      </c>
      <c r="BH49" s="28">
        <f t="shared" si="78"/>
        <v>19</v>
      </c>
      <c r="BI49" s="28">
        <f t="shared" si="78"/>
        <v>19</v>
      </c>
      <c r="BJ49" s="28">
        <f t="shared" si="78"/>
        <v>19</v>
      </c>
      <c r="BK49" s="28">
        <f t="shared" si="78"/>
        <v>19</v>
      </c>
      <c r="BL49" s="28">
        <f t="shared" si="78"/>
        <v>19</v>
      </c>
      <c r="BM49" s="28">
        <f t="shared" si="78"/>
        <v>19</v>
      </c>
      <c r="BN49" s="28">
        <f t="shared" si="78"/>
        <v>19</v>
      </c>
      <c r="BO49" s="28">
        <v>0</v>
      </c>
    </row>
    <row r="50" spans="1:67" ht="50.1" customHeight="1" x14ac:dyDescent="0.2">
      <c r="A50" s="41" t="s">
        <v>195</v>
      </c>
      <c r="B50" s="42" t="s">
        <v>29</v>
      </c>
      <c r="C50" s="35" t="s">
        <v>183</v>
      </c>
      <c r="D50" s="36" t="s">
        <v>184</v>
      </c>
      <c r="E50" s="37" t="s">
        <v>190</v>
      </c>
      <c r="F50" s="38" t="s">
        <v>196</v>
      </c>
      <c r="G50" s="35" t="s">
        <v>101</v>
      </c>
      <c r="H50" s="36" t="s">
        <v>101</v>
      </c>
      <c r="I50" s="35" t="s">
        <v>101</v>
      </c>
      <c r="J50" s="36" t="s">
        <v>101</v>
      </c>
      <c r="K50" s="35" t="s">
        <v>101</v>
      </c>
      <c r="L50" s="36" t="s">
        <v>101</v>
      </c>
      <c r="M50" s="35" t="s">
        <v>101</v>
      </c>
      <c r="N50" s="36" t="s">
        <v>101</v>
      </c>
      <c r="O50" s="35" t="s">
        <v>101</v>
      </c>
      <c r="P50" s="36" t="s">
        <v>101</v>
      </c>
      <c r="Q50" s="35" t="s">
        <v>101</v>
      </c>
      <c r="R50" s="36" t="s">
        <v>101</v>
      </c>
      <c r="S50" s="35" t="s">
        <v>101</v>
      </c>
      <c r="T50" s="36" t="s">
        <v>101</v>
      </c>
      <c r="U50" s="35" t="s">
        <v>101</v>
      </c>
      <c r="V50" s="36" t="s">
        <v>101</v>
      </c>
      <c r="W50" s="35" t="s">
        <v>101</v>
      </c>
      <c r="X50" s="36" t="s">
        <v>101</v>
      </c>
      <c r="Y50" s="35" t="s">
        <v>101</v>
      </c>
      <c r="Z50" s="36" t="s">
        <v>101</v>
      </c>
      <c r="AA50" s="35" t="s">
        <v>101</v>
      </c>
      <c r="AB50" s="36" t="s">
        <v>101</v>
      </c>
      <c r="AC50" s="35" t="s">
        <v>101</v>
      </c>
      <c r="AD50" s="36" t="s">
        <v>101</v>
      </c>
      <c r="AE50" s="35" t="s">
        <v>101</v>
      </c>
      <c r="AF50" s="36" t="s">
        <v>101</v>
      </c>
      <c r="AG50" s="42">
        <v>25</v>
      </c>
      <c r="AH50" s="42">
        <v>30.9</v>
      </c>
      <c r="AI50" s="39" t="s">
        <v>197</v>
      </c>
      <c r="AJ50" s="41" t="s">
        <v>198</v>
      </c>
      <c r="AK50" s="28">
        <v>7</v>
      </c>
      <c r="AL50" s="28">
        <v>26</v>
      </c>
      <c r="AM50" s="28">
        <v>0</v>
      </c>
      <c r="AN50" s="28">
        <v>0</v>
      </c>
      <c r="AO50" s="28">
        <v>0</v>
      </c>
      <c r="AP50" s="28">
        <v>0</v>
      </c>
      <c r="AQ50" s="28">
        <v>0</v>
      </c>
      <c r="AR50" s="28">
        <v>0</v>
      </c>
      <c r="AS50" s="28">
        <v>0</v>
      </c>
      <c r="AT50" s="28">
        <v>0</v>
      </c>
      <c r="AU50" s="28">
        <v>0</v>
      </c>
      <c r="AV50" s="28">
        <v>0</v>
      </c>
      <c r="AW50" s="28">
        <v>0</v>
      </c>
      <c r="AX50" s="28">
        <v>0</v>
      </c>
      <c r="AY50" s="28">
        <v>0</v>
      </c>
      <c r="AZ50" s="28">
        <v>0</v>
      </c>
      <c r="BA50" s="28">
        <v>19</v>
      </c>
      <c r="BB50" s="28">
        <v>0</v>
      </c>
      <c r="BC50" s="28">
        <v>19</v>
      </c>
      <c r="BD50" s="28">
        <v>19</v>
      </c>
      <c r="BE50" s="28">
        <v>19</v>
      </c>
      <c r="BF50" s="28">
        <v>19</v>
      </c>
      <c r="BG50" s="28">
        <v>19</v>
      </c>
      <c r="BH50" s="28">
        <v>19</v>
      </c>
      <c r="BI50" s="28">
        <v>19</v>
      </c>
      <c r="BJ50" s="28">
        <v>19</v>
      </c>
      <c r="BK50" s="28">
        <v>19</v>
      </c>
      <c r="BL50" s="28">
        <v>19</v>
      </c>
      <c r="BM50" s="28">
        <v>19</v>
      </c>
      <c r="BN50" s="28">
        <v>19</v>
      </c>
      <c r="BO50" s="28">
        <v>0</v>
      </c>
    </row>
    <row r="51" spans="1:67" ht="50.1" customHeight="1" x14ac:dyDescent="0.2">
      <c r="A51" s="41" t="s">
        <v>199</v>
      </c>
      <c r="B51" s="42" t="s">
        <v>29</v>
      </c>
      <c r="C51" s="35" t="s">
        <v>183</v>
      </c>
      <c r="D51" s="36" t="s">
        <v>184</v>
      </c>
      <c r="E51" s="37" t="s">
        <v>200</v>
      </c>
      <c r="F51" s="38" t="s">
        <v>196</v>
      </c>
      <c r="G51" s="35" t="s">
        <v>101</v>
      </c>
      <c r="H51" s="36" t="s">
        <v>101</v>
      </c>
      <c r="I51" s="35" t="s">
        <v>101</v>
      </c>
      <c r="J51" s="36" t="s">
        <v>101</v>
      </c>
      <c r="K51" s="35" t="s">
        <v>101</v>
      </c>
      <c r="L51" s="36" t="s">
        <v>101</v>
      </c>
      <c r="M51" s="35" t="s">
        <v>101</v>
      </c>
      <c r="N51" s="36" t="s">
        <v>101</v>
      </c>
      <c r="O51" s="35" t="s">
        <v>101</v>
      </c>
      <c r="P51" s="36" t="s">
        <v>101</v>
      </c>
      <c r="Q51" s="35" t="s">
        <v>101</v>
      </c>
      <c r="R51" s="36" t="s">
        <v>101</v>
      </c>
      <c r="S51" s="35" t="s">
        <v>101</v>
      </c>
      <c r="T51" s="36" t="s">
        <v>101</v>
      </c>
      <c r="U51" s="35" t="s">
        <v>101</v>
      </c>
      <c r="V51" s="36" t="s">
        <v>101</v>
      </c>
      <c r="W51" s="35" t="s">
        <v>101</v>
      </c>
      <c r="X51" s="36" t="s">
        <v>101</v>
      </c>
      <c r="Y51" s="35" t="s">
        <v>101</v>
      </c>
      <c r="Z51" s="36" t="s">
        <v>101</v>
      </c>
      <c r="AA51" s="35" t="s">
        <v>101</v>
      </c>
      <c r="AB51" s="36" t="s">
        <v>101</v>
      </c>
      <c r="AC51" s="35" t="s">
        <v>101</v>
      </c>
      <c r="AD51" s="36" t="s">
        <v>101</v>
      </c>
      <c r="AE51" s="35" t="s">
        <v>101</v>
      </c>
      <c r="AF51" s="36" t="s">
        <v>101</v>
      </c>
      <c r="AG51" s="42">
        <v>30</v>
      </c>
      <c r="AH51" s="42">
        <v>27.5</v>
      </c>
      <c r="AI51" s="39" t="s">
        <v>197</v>
      </c>
      <c r="AJ51" s="41" t="s">
        <v>201</v>
      </c>
      <c r="AK51" s="28">
        <v>7</v>
      </c>
      <c r="AL51" s="28">
        <v>25</v>
      </c>
      <c r="AM51" s="28">
        <v>0</v>
      </c>
      <c r="AN51" s="28">
        <v>0</v>
      </c>
      <c r="AO51" s="28">
        <v>0</v>
      </c>
      <c r="AP51" s="28">
        <v>0</v>
      </c>
      <c r="AQ51" s="28">
        <v>0</v>
      </c>
      <c r="AR51" s="28">
        <v>0</v>
      </c>
      <c r="AS51" s="28">
        <v>0</v>
      </c>
      <c r="AT51" s="28">
        <v>0</v>
      </c>
      <c r="AU51" s="28">
        <v>0</v>
      </c>
      <c r="AV51" s="28">
        <v>0</v>
      </c>
      <c r="AW51" s="28">
        <v>0</v>
      </c>
      <c r="AX51" s="28">
        <v>0</v>
      </c>
      <c r="AY51" s="28">
        <v>0</v>
      </c>
      <c r="AZ51" s="28">
        <v>0</v>
      </c>
      <c r="BA51" s="28">
        <v>19</v>
      </c>
      <c r="BB51" s="28">
        <v>0</v>
      </c>
      <c r="BC51" s="28">
        <v>19</v>
      </c>
      <c r="BD51" s="28">
        <v>19</v>
      </c>
      <c r="BE51" s="28">
        <v>19</v>
      </c>
      <c r="BF51" s="28">
        <v>19</v>
      </c>
      <c r="BG51" s="28">
        <v>19</v>
      </c>
      <c r="BH51" s="28">
        <v>19</v>
      </c>
      <c r="BI51" s="28">
        <v>19</v>
      </c>
      <c r="BJ51" s="28">
        <v>19</v>
      </c>
      <c r="BK51" s="28">
        <v>19</v>
      </c>
      <c r="BL51" s="28">
        <v>19</v>
      </c>
      <c r="BM51" s="28">
        <v>19</v>
      </c>
      <c r="BN51" s="28">
        <v>19</v>
      </c>
      <c r="BO51" s="28">
        <v>0</v>
      </c>
    </row>
    <row r="52" spans="1:67" ht="50.1" customHeight="1" x14ac:dyDescent="0.2">
      <c r="A52" s="41" t="s">
        <v>202</v>
      </c>
      <c r="B52" s="42" t="s">
        <v>29</v>
      </c>
      <c r="C52" s="35" t="str">
        <f>IF(VALUE(TRIM(LEFT(AJ52,AK52-1)))&gt;0,"+"&amp; TRIM(LEFT(AJ52,AK52-1))&amp;"*",IF(VALUE(TRIM(LEFT(AJ52,AK52-1)))&lt;0, TRIM(LEFT(AJ52,AK52-1))&amp;"*",""))</f>
        <v>-1*</v>
      </c>
      <c r="D52" s="36" t="str">
        <f>IF(AK52=0,"",IF(AL52=0,TRIM(MID($AJ52,AK52+1,LEN($AJ52)-AK52)),IF(BA52&lt;&gt;0,TRIM(MID($AJ52,AK52+1,BA52-AK52-1)),TRIM(MID($AJ52,AK52+1,BA52-AK52-1)))))</f>
        <v>GYM_KUM.1</v>
      </c>
      <c r="E52" s="37" t="str">
        <f>IF(IF(AL52=0,"",TRIM(MID($AJ52,BA52+1,AL52-BA52-1)))="","",IF(VALUE(TRIM(MID($AJ52,BA52+1,AL52-BA52-1)))&gt;0,"+"&amp;TRIM(MID($AJ52,BA52+1,AL52-BA52-1))&amp;"*",TRIM(MID($AJ52,BA52+1,AL52-BA52-1))&amp;"*"))</f>
        <v>+0.89*</v>
      </c>
      <c r="F52" s="38" t="str">
        <f>IF(AL52=0,"",IF(AM52=0,TRIM(MID($AJ52,AL52+1,LEN($AJ52)-AL52)),IF(BB52&lt;&gt;0,TRIM(MID($AJ52,AL52+1,BB52-AL52-1)),TRIM(MID($AJ52,AL52+1,BB52-AL52-1)))))</f>
        <v>HOR_KBY_ISL1.1</v>
      </c>
      <c r="G52" s="35" t="str">
        <f>IF(IF(AM52=0,"",TRIM(MID($AJ52,BB52+1,AM52-BB52-1)))="","",IF(VALUE(TRIM(MID($AJ52,BB52+1,AM52-BB52-1)))&gt;0,"+"&amp;TRIM(MID($AJ52,BB52+1,AM52-BB52-1))&amp;"*",TRIM(MID($AJ52,BB52+1,AM52-BB52-1))&amp;"*"))</f>
        <v/>
      </c>
      <c r="H52" s="36" t="str">
        <f>IF(AM52=0,"",IF(AN52=0,TRIM(MID($AJ52,AM52+1,LEN($AJ52)-AM52)),IF(BC52&lt;&gt;0,TRIM(MID($AJ52,AM52+1,BC52-AM52-1)),TRIM(MID($AJ52,AM52+1,BC52-AM52-1)))))</f>
        <v/>
      </c>
      <c r="I52" s="35" t="str">
        <f>IF(IF(AN52=0,"",TRIM(MID($AJ52,BC52+1,AN52-BC52-1)))="","",IF(VALUE(TRIM(MID($AJ52,BC52+1,AN52-BC52-1)))&gt;0,"+"&amp;TRIM(MID($AJ52,BC52+1,AN52-BC52-1))&amp;"*",TRIM(MID($AJ52,BC52+1,AN52-BC52-1))&amp;"*"))</f>
        <v/>
      </c>
      <c r="J52" s="36" t="str">
        <f>IF(AN52=0,"",IF(AO52=0,TRIM(MID($AJ52,AN52+1,LEN($AJ52)-AN52)),IF(BD52&lt;&gt;0,TRIM(MID($AJ52,AN52+1,BD52-AN52-1)),TRIM(MID($AJ52,AN52+1,BD52-AN52-1)))))</f>
        <v/>
      </c>
      <c r="K52" s="35" t="str">
        <f>IF(IF(AO52=0,"",TRIM(MID($AJ52,BD52+1,AO52-BD52-1)))="","",IF(VALUE(TRIM(MID($AJ52,BD52+1,AO52-BD52-1)))&gt;0,"+"&amp;TRIM(MID($AJ52,BD52+1,AO52-BD52-1))&amp;"*",TRIM(MID($AJ52,BD52+1,AO52-BD52-1))&amp;"*"))</f>
        <v/>
      </c>
      <c r="L52" s="36" t="str">
        <f>IF(AO52=0,"",IF(AP52=0,TRIM(MID($AJ52,AO52+1,LEN($AJ52)-AO52)),IF(BE52&lt;&gt;0,TRIM(MID($AJ52,AO52+1,BE52-AO52-1)),TRIM(MID($AJ52,AO52+1,BE52-AO52-1)))))</f>
        <v/>
      </c>
      <c r="M52" s="35" t="str">
        <f>IF(IF(AP52=0,"",TRIM(MID($AJ52,BE52+1,AP52-BE52-1)))="","",IF(VALUE(TRIM(MID($AJ52,BE52+1,AP52-BE52-1)))&gt;0,"+"&amp;TRIM(MID($AJ52,BE52+1,AP52-BE52-1))&amp;"*",TRIM(MID($AJ52,BE52+1,AP52-BE52-1))&amp;"*"))</f>
        <v/>
      </c>
      <c r="N52" s="36" t="str">
        <f>IF(AP52=0,"",IF(AQ52=0,TRIM(MID($AJ52,AP52+1,LEN($AJ52)-AP52)),IF(BF52&lt;&gt;0,TRIM(MID($AJ52,AP52+1,BF52-AP52-1)),TRIM(MID($AJ52,AP52+1,BF52-AP52-1)))))</f>
        <v/>
      </c>
      <c r="O52" s="35" t="str">
        <f>IF(IF(AQ52=0,"",TRIM(MID($AJ52,BF52+1,AQ52-BF52-1)))="","",IF(VALUE(TRIM(MID($AJ52,BF52+1,AQ52-BF52-1)))&gt;0,"+"&amp;TRIM(MID($AJ52,BF52+1,AQ52-BF52-1))&amp;"*",TRIM(MID($AJ52,BF52+1,AQ52-BF52-1))&amp;"*"))</f>
        <v/>
      </c>
      <c r="P52" s="36" t="str">
        <f>IF(AQ52=0,"",IF(AR52=0,TRIM(MID($AJ52,AQ52+1,LEN($AJ52)-AQ52)),IF(BG52&lt;&gt;0,TRIM(MID($AJ52,AQ52+1,BG52-AQ52-1)),TRIM(MID($AJ52,AQ52+1,BG52-AQ52-1)))))</f>
        <v/>
      </c>
      <c r="Q52" s="35" t="str">
        <f>IF(IF(AR52=0,"",TRIM(MID($AJ52,BG52+1,AR52-BG52-1)))="","",IF(VALUE(TRIM(MID($AJ52,BG52+1,AR52-BG52-1)))&gt;0,"+"&amp;TRIM(MID($AJ52,BG52+1,AR52-BG52-1))&amp;"*",TRIM(MID($AJ52,BG52+1,AR52-BG52-1))&amp;"*"))</f>
        <v/>
      </c>
      <c r="R52" s="36" t="str">
        <f>IF(AR52=0,"",IF(AS52=0,TRIM(MID($AJ52,AR52+1,LEN($AJ52)-AR52)),IF(BH52&lt;&gt;0,TRIM(MID($AJ52,AR52+1,BH52-AR52-1)),TRIM(MID($AJ52,AR52+1,BH52-AR52-1)))))</f>
        <v/>
      </c>
      <c r="S52" s="35" t="str">
        <f>IF(IF(AS52=0,"",TRIM(MID($AJ52,BH52+1,AS52-BH52-1)))="","",IF(VALUE(TRIM(MID($AJ52,BH52+1,AS52-BH52-1)))&gt;0,"+"&amp;TRIM(MID($AJ52,BH52+1,AS52-BH52-1))&amp;"*",TRIM(MID($AJ52,BH52+1,AS52-BH52-1))&amp;"*"))</f>
        <v/>
      </c>
      <c r="T52" s="36" t="str">
        <f>IF(AS52=0,"",IF(AT52=0,TRIM(MID($AJ52,AS52+1,LEN($AJ52)-AS52)),IF(BI52&lt;&gt;0,TRIM(MID($AJ52,AS52+1,BI52-AS52-1)),TRIM(MID($AJ52,AS52+1,BI52-AS52-1)))))</f>
        <v/>
      </c>
      <c r="U52" s="35" t="str">
        <f>IF(IF(AT52=0,"",TRIM(MID($AJ52,BI52+1,AT52-BI52-1)))="","",IF(VALUE(TRIM(MID($AJ52,BI52+1,AT52-BI52-1)))&gt;0,"+"&amp;TRIM(MID($AJ52,BI52+1,AT52-BI52-1))&amp;"*",TRIM(MID($AJ52,BI52+1,AT52-BI52-1))&amp;"*"))</f>
        <v/>
      </c>
      <c r="V52" s="36" t="str">
        <f>IF(AT52=0,"",IF(AU52=0,TRIM(MID($AJ52,AT52+1,LEN($AJ52)-AT52)),IF(BJ52&lt;&gt;0,TRIM(MID($AJ52,AT52+1,BJ52-AT52-1)),TRIM(MID($AJ52,AT52+1,BJ52-AT52-1)))))</f>
        <v/>
      </c>
      <c r="W52" s="35" t="str">
        <f>IF(IF(AU52=0,"",TRIM(MID($AJ52,BJ52+1,AU52-BJ52-1)))="","",IF(VALUE(TRIM(MID($AJ52,BJ52+1,AU52-BJ52-1)))&gt;0,"+"&amp;TRIM(MID($AJ52,BJ52+1,AU52-BJ52-1))&amp;"*",TRIM(MID($AJ52,BJ52+1,AU52-BJ52-1))&amp;"*"))</f>
        <v/>
      </c>
      <c r="X52" s="36" t="str">
        <f>IF(AU52=0,"",IF(AV52=0,TRIM(MID($AJ52,AU52+1,LEN($AJ52)-AU52)),IF(BK52&lt;&gt;0,TRIM(MID($AJ52,AU52+1,BK52-AU52-1)),TRIM(MID($AJ52,AU52+1,BK52-AU52-1)))))</f>
        <v/>
      </c>
      <c r="Y52" s="35" t="str">
        <f>IF(IF(AV52=0,"",TRIM(MID($AJ52,BK52+1,AV52-BK52-1)))="","",IF(VALUE(TRIM(MID($AJ52,BK52+1,AV52-BK52-1)))&gt;0,"+"&amp;TRIM(MID($AJ52,BK52+1,AV52-BK52-1))&amp;"*",TRIM(MID($AJ52,BK52+1,AV52-BK52-1))&amp;"*"))</f>
        <v/>
      </c>
      <c r="Z52" s="36" t="str">
        <f>IF(AV52=0,"",IF(AW52=0,TRIM(MID($AJ52,AV52+1,LEN($AJ52)-AV52)),IF(BL52&lt;&gt;0,TRIM(MID($AJ52,AV52+1,BL52-AV52-1)),TRIM(MID($AJ52,AV52+1,BL52-AV52-1)))))</f>
        <v/>
      </c>
      <c r="AA52" s="35" t="str">
        <f>IF(IF(AW52=0,"",TRIM(MID($AJ52,BL52+1,AW52-BL52-1)))="","",IF(VALUE(TRIM(MID($AJ52,BL52+1,AW52-BL52-1)))&gt;0,"+"&amp;TRIM(MID($AJ52,BL52+1,AW52-BL52-1))&amp;"*",TRIM(MID($AJ52,BL52+1,AW52-BL52-1))&amp;"*"))</f>
        <v/>
      </c>
      <c r="AB52" s="36" t="str">
        <f>IF(AW52=0,"",IF(AX52=0,TRIM(MID($AJ52,AW52+1,LEN($AJ52)-AW52)),IF(BM52&lt;&gt;0,TRIM(MID($AJ52,AW52+1,BM52-AW52-1)),TRIM(MID($AJ52,AW52+1,BM52-AW52-1)))))</f>
        <v/>
      </c>
      <c r="AC52" s="35" t="str">
        <f>IF(IF(AX52=0,"",TRIM(MID($AJ52,BM52+1,AX52-BM52-1)))="","",IF(VALUE(TRIM(MID($AJ52,BM52+1,AX52-BM52-1)))&gt;0,"+"&amp;TRIM(MID($AJ52,BM52+1,AX52-BM52-1))&amp;"*",TRIM(MID($AJ52,BM52+1,AX52-BM52-1))&amp;"*"))</f>
        <v/>
      </c>
      <c r="AD52" s="36" t="str">
        <f>IF(AX52=0,"",IF(AZ52=0,TRIM(MID($AJ52,AX52+1,LEN($AJ52)-AX52)),IF(BO52&lt;&gt;0,TRIM(MID($AJ52,AX52+1,BO52-AX52-1)),TRIM(MID($AJ52,AX52+1,BO52-AX52-1)))))</f>
        <v/>
      </c>
      <c r="AE52" s="35" t="str">
        <f>IF(IF(AY52=0,"",TRIM(MID($AJ52,BN52+1,AY52-BN52-1)))="","",IF(VALUE(TRIM(MID($AJ52,BN52+1,AY52-BN52-1)))&gt;0,"+"&amp;TRIM(MID($AJ52,BN52+1,AY52-BN52-1))&amp;"*",TRIM(MID($AJ52,BN52+1,AY52-BN52-1))&amp;"*"))</f>
        <v/>
      </c>
      <c r="AF52" s="36" t="str">
        <f>IF(AY52=0,"",IF(BA52=0,TRIM(MID($AJ52,AY52+1,LEN($AJ52)-AY52)),IF(BP52&lt;&gt;0,TRIM(MID($AJ52,AY52+1,BP52-AY52-1)),TRIM(MID($AJ52,AY52+1,BP52-AY52-1)))))</f>
        <v/>
      </c>
      <c r="AG52" s="42">
        <v>20</v>
      </c>
      <c r="AH52" s="42">
        <v>33</v>
      </c>
      <c r="AI52" s="39" t="s">
        <v>203</v>
      </c>
      <c r="AJ52" s="41" t="s">
        <v>204</v>
      </c>
      <c r="AK52" s="28">
        <f>FIND("*",$AJ52,1)</f>
        <v>4</v>
      </c>
      <c r="AL52" s="28">
        <f>IF(ISERR(FIND("*",$AJ52,AK52+1)),0,FIND("*",$AJ52,AK52+1))</f>
        <v>23</v>
      </c>
      <c r="AM52" s="28">
        <f t="shared" ref="AM52:AY52" si="79">IF(AL52=0,0,IF(ISERR(FIND("*",$AJ52,AL52+1)),0,FIND("*",$AJ52,AL52+1)))</f>
        <v>0</v>
      </c>
      <c r="AN52" s="28">
        <f t="shared" si="79"/>
        <v>0</v>
      </c>
      <c r="AO52" s="28">
        <f t="shared" si="79"/>
        <v>0</v>
      </c>
      <c r="AP52" s="28">
        <f t="shared" si="79"/>
        <v>0</v>
      </c>
      <c r="AQ52" s="28">
        <f t="shared" si="79"/>
        <v>0</v>
      </c>
      <c r="AR52" s="28">
        <f t="shared" si="79"/>
        <v>0</v>
      </c>
      <c r="AS52" s="28">
        <f t="shared" si="79"/>
        <v>0</v>
      </c>
      <c r="AT52" s="28">
        <f t="shared" si="79"/>
        <v>0</v>
      </c>
      <c r="AU52" s="28">
        <f t="shared" si="79"/>
        <v>0</v>
      </c>
      <c r="AV52" s="28">
        <f t="shared" si="79"/>
        <v>0</v>
      </c>
      <c r="AW52" s="28">
        <f t="shared" si="79"/>
        <v>0</v>
      </c>
      <c r="AX52" s="28">
        <f t="shared" si="79"/>
        <v>0</v>
      </c>
      <c r="AY52" s="28">
        <f t="shared" si="79"/>
        <v>0</v>
      </c>
      <c r="AZ52" s="28">
        <v>0</v>
      </c>
      <c r="BA52" s="28">
        <f t="shared" ref="BA52:BN52" si="80">IF(ISERR(FIND("+",$AJ52,AK52+1)),0,FIND("+",$AJ52,AK52+1))</f>
        <v>16</v>
      </c>
      <c r="BB52" s="28">
        <f t="shared" si="80"/>
        <v>0</v>
      </c>
      <c r="BC52" s="28">
        <f t="shared" si="80"/>
        <v>16</v>
      </c>
      <c r="BD52" s="28">
        <f t="shared" si="80"/>
        <v>16</v>
      </c>
      <c r="BE52" s="28">
        <f t="shared" si="80"/>
        <v>16</v>
      </c>
      <c r="BF52" s="28">
        <f t="shared" si="80"/>
        <v>16</v>
      </c>
      <c r="BG52" s="28">
        <f t="shared" si="80"/>
        <v>16</v>
      </c>
      <c r="BH52" s="28">
        <f t="shared" si="80"/>
        <v>16</v>
      </c>
      <c r="BI52" s="28">
        <f t="shared" si="80"/>
        <v>16</v>
      </c>
      <c r="BJ52" s="28">
        <f t="shared" si="80"/>
        <v>16</v>
      </c>
      <c r="BK52" s="28">
        <f t="shared" si="80"/>
        <v>16</v>
      </c>
      <c r="BL52" s="28">
        <f t="shared" si="80"/>
        <v>16</v>
      </c>
      <c r="BM52" s="28">
        <f t="shared" si="80"/>
        <v>16</v>
      </c>
      <c r="BN52" s="28">
        <f t="shared" si="80"/>
        <v>16</v>
      </c>
      <c r="BO52" s="28">
        <v>0</v>
      </c>
    </row>
    <row r="53" spans="1:67" ht="21" x14ac:dyDescent="0.2">
      <c r="A53" s="5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row>
    <row r="54" spans="1:67" ht="21" x14ac:dyDescent="0.2">
      <c r="A54" s="114" t="s">
        <v>205</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row>
    <row r="55" spans="1:67" ht="50.25" customHeight="1" x14ac:dyDescent="0.2">
      <c r="A55" s="39" t="s">
        <v>206</v>
      </c>
      <c r="B55" s="40" t="s">
        <v>175</v>
      </c>
      <c r="C55" s="35" t="s">
        <v>112</v>
      </c>
      <c r="D55" s="36" t="s">
        <v>207</v>
      </c>
      <c r="E55" s="37" t="s">
        <v>112</v>
      </c>
      <c r="F55" s="38" t="s">
        <v>208</v>
      </c>
      <c r="G55" s="35" t="s">
        <v>112</v>
      </c>
      <c r="H55" s="36" t="s">
        <v>209</v>
      </c>
      <c r="I55" s="35" t="s">
        <v>101</v>
      </c>
      <c r="J55" s="36"/>
      <c r="K55" s="35" t="s">
        <v>101</v>
      </c>
      <c r="L55" s="36" t="s">
        <v>101</v>
      </c>
      <c r="M55" s="35" t="s">
        <v>101</v>
      </c>
      <c r="N55" s="36" t="s">
        <v>101</v>
      </c>
      <c r="O55" s="35" t="s">
        <v>101</v>
      </c>
      <c r="P55" s="36" t="s">
        <v>101</v>
      </c>
      <c r="Q55" s="35" t="s">
        <v>101</v>
      </c>
      <c r="R55" s="36" t="s">
        <v>101</v>
      </c>
      <c r="S55" s="35" t="s">
        <v>101</v>
      </c>
      <c r="T55" s="36" t="s">
        <v>101</v>
      </c>
      <c r="U55" s="35" t="s">
        <v>101</v>
      </c>
      <c r="V55" s="36" t="s">
        <v>101</v>
      </c>
      <c r="W55" s="35" t="s">
        <v>101</v>
      </c>
      <c r="X55" s="36" t="s">
        <v>101</v>
      </c>
      <c r="Y55" s="35" t="s">
        <v>101</v>
      </c>
      <c r="Z55" s="36" t="s">
        <v>101</v>
      </c>
      <c r="AA55" s="35" t="s">
        <v>101</v>
      </c>
      <c r="AB55" s="36" t="s">
        <v>101</v>
      </c>
      <c r="AC55" s="35" t="s">
        <v>101</v>
      </c>
      <c r="AD55" s="36" t="s">
        <v>101</v>
      </c>
      <c r="AE55" s="35" t="s">
        <v>101</v>
      </c>
      <c r="AF55" s="36" t="s">
        <v>101</v>
      </c>
      <c r="AG55" s="40" t="s">
        <v>101</v>
      </c>
      <c r="AH55" s="40">
        <v>2000</v>
      </c>
      <c r="AI55" s="39" t="s">
        <v>210</v>
      </c>
      <c r="AJ55" s="49" t="s">
        <v>211</v>
      </c>
      <c r="AK55" s="28">
        <v>4</v>
      </c>
      <c r="AL55" s="28">
        <v>21</v>
      </c>
      <c r="AM55" s="28">
        <v>39</v>
      </c>
      <c r="AN55" s="28">
        <v>0</v>
      </c>
      <c r="AO55" s="28">
        <v>0</v>
      </c>
      <c r="AP55" s="28">
        <v>0</v>
      </c>
      <c r="AQ55" s="28">
        <v>0</v>
      </c>
      <c r="AR55" s="28">
        <v>0</v>
      </c>
      <c r="AS55" s="28">
        <v>0</v>
      </c>
      <c r="AT55" s="28">
        <v>0</v>
      </c>
      <c r="AU55" s="28">
        <v>0</v>
      </c>
      <c r="AV55" s="28">
        <v>0</v>
      </c>
      <c r="AW55" s="28">
        <v>0</v>
      </c>
      <c r="AX55" s="28">
        <v>0</v>
      </c>
      <c r="AY55" s="28">
        <v>0</v>
      </c>
      <c r="AZ55" s="28">
        <v>0</v>
      </c>
      <c r="BA55" s="28">
        <v>16</v>
      </c>
      <c r="BB55" s="28">
        <v>34</v>
      </c>
      <c r="BC55" s="28">
        <v>0</v>
      </c>
      <c r="BD55" s="28">
        <v>16</v>
      </c>
      <c r="BE55" s="28">
        <v>16</v>
      </c>
      <c r="BF55" s="28">
        <v>16</v>
      </c>
      <c r="BG55" s="28">
        <v>16</v>
      </c>
      <c r="BH55" s="28">
        <v>16</v>
      </c>
      <c r="BI55" s="28">
        <v>16</v>
      </c>
      <c r="BJ55" s="28">
        <v>16</v>
      </c>
      <c r="BK55" s="28">
        <v>16</v>
      </c>
      <c r="BL55" s="28">
        <v>16</v>
      </c>
      <c r="BM55" s="28">
        <v>16</v>
      </c>
      <c r="BN55" s="28">
        <v>16</v>
      </c>
      <c r="BO55" s="28">
        <v>0</v>
      </c>
    </row>
    <row r="56" spans="1:67" ht="50.1" customHeight="1" x14ac:dyDescent="0.2">
      <c r="A56" s="39" t="s">
        <v>212</v>
      </c>
      <c r="B56" s="40" t="s">
        <v>175</v>
      </c>
      <c r="C56" s="35" t="s">
        <v>112</v>
      </c>
      <c r="D56" s="36" t="s">
        <v>213</v>
      </c>
      <c r="E56" s="37" t="s">
        <v>112</v>
      </c>
      <c r="F56" s="38" t="s">
        <v>214</v>
      </c>
      <c r="G56" s="35" t="s">
        <v>112</v>
      </c>
      <c r="H56" s="36" t="s">
        <v>207</v>
      </c>
      <c r="I56" s="35" t="s">
        <v>101</v>
      </c>
      <c r="J56" s="36" t="s">
        <v>101</v>
      </c>
      <c r="K56" s="35" t="s">
        <v>101</v>
      </c>
      <c r="L56" s="36" t="s">
        <v>101</v>
      </c>
      <c r="M56" s="35" t="s">
        <v>101</v>
      </c>
      <c r="N56" s="36" t="s">
        <v>101</v>
      </c>
      <c r="O56" s="35" t="s">
        <v>101</v>
      </c>
      <c r="P56" s="36" t="s">
        <v>101</v>
      </c>
      <c r="Q56" s="35" t="s">
        <v>101</v>
      </c>
      <c r="R56" s="36" t="s">
        <v>101</v>
      </c>
      <c r="S56" s="35" t="s">
        <v>101</v>
      </c>
      <c r="T56" s="36" t="s">
        <v>101</v>
      </c>
      <c r="U56" s="35" t="s">
        <v>101</v>
      </c>
      <c r="V56" s="36" t="s">
        <v>101</v>
      </c>
      <c r="W56" s="35" t="s">
        <v>101</v>
      </c>
      <c r="X56" s="36" t="s">
        <v>101</v>
      </c>
      <c r="Y56" s="35" t="s">
        <v>101</v>
      </c>
      <c r="Z56" s="36" t="s">
        <v>101</v>
      </c>
      <c r="AA56" s="35" t="s">
        <v>101</v>
      </c>
      <c r="AB56" s="36" t="s">
        <v>101</v>
      </c>
      <c r="AC56" s="35" t="s">
        <v>101</v>
      </c>
      <c r="AD56" s="36" t="s">
        <v>101</v>
      </c>
      <c r="AE56" s="35" t="s">
        <v>101</v>
      </c>
      <c r="AF56" s="36" t="s">
        <v>101</v>
      </c>
      <c r="AG56" s="40" t="s">
        <v>101</v>
      </c>
      <c r="AH56" s="40">
        <v>2000</v>
      </c>
      <c r="AI56" s="39" t="s">
        <v>215</v>
      </c>
      <c r="AJ56" s="39" t="s">
        <v>216</v>
      </c>
      <c r="AK56" s="28">
        <v>4</v>
      </c>
      <c r="AL56" s="28">
        <v>22</v>
      </c>
      <c r="AM56" s="28">
        <v>40</v>
      </c>
      <c r="AN56" s="28">
        <v>0</v>
      </c>
      <c r="AO56" s="28">
        <v>0</v>
      </c>
      <c r="AP56" s="28">
        <v>0</v>
      </c>
      <c r="AQ56" s="28">
        <v>0</v>
      </c>
      <c r="AR56" s="28">
        <v>0</v>
      </c>
      <c r="AS56" s="28">
        <v>0</v>
      </c>
      <c r="AT56" s="28">
        <v>0</v>
      </c>
      <c r="AU56" s="28">
        <v>0</v>
      </c>
      <c r="AV56" s="28">
        <v>0</v>
      </c>
      <c r="AW56" s="28">
        <v>0</v>
      </c>
      <c r="AX56" s="28">
        <v>0</v>
      </c>
      <c r="AY56" s="28">
        <v>0</v>
      </c>
      <c r="AZ56" s="28">
        <v>0</v>
      </c>
      <c r="BA56" s="28">
        <v>17</v>
      </c>
      <c r="BB56" s="28">
        <v>35</v>
      </c>
      <c r="BC56" s="28">
        <v>0</v>
      </c>
      <c r="BD56" s="28">
        <v>17</v>
      </c>
      <c r="BE56" s="28">
        <v>17</v>
      </c>
      <c r="BF56" s="28">
        <v>17</v>
      </c>
      <c r="BG56" s="28">
        <v>17</v>
      </c>
      <c r="BH56" s="28">
        <v>17</v>
      </c>
      <c r="BI56" s="28">
        <v>17</v>
      </c>
      <c r="BJ56" s="28">
        <v>17</v>
      </c>
      <c r="BK56" s="28">
        <v>17</v>
      </c>
      <c r="BL56" s="28">
        <v>17</v>
      </c>
      <c r="BM56" s="28">
        <v>17</v>
      </c>
      <c r="BN56" s="28">
        <v>17</v>
      </c>
      <c r="BO56" s="28">
        <v>0</v>
      </c>
    </row>
    <row r="57" spans="1:67" s="8" customFormat="1" ht="50.1" customHeight="1" x14ac:dyDescent="0.2">
      <c r="A57" s="21" t="s">
        <v>217</v>
      </c>
      <c r="B57" s="20" t="s">
        <v>175</v>
      </c>
      <c r="C57" s="22" t="str">
        <f>IF(VALUE(TRIM(LEFT(AJ57,AK57-1)))&gt;0,"+"&amp; TRIM(LEFT(AJ57,AK57-1))&amp;"*",IF(VALUE(TRIM(LEFT(AJ57,AK57-1)))&lt;0, TRIM(LEFT(AJ57,AK57-1))&amp;"*",""))</f>
        <v>-1*</v>
      </c>
      <c r="D57" s="24" t="str">
        <f>IF(AK57=0,"",IF(AL57=0,TRIM(MID($AJ57,AK57+1,LEN($AJ57)-AK57)),IF(BA57&lt;&gt;0,TRIM(MID($AJ57,AK57+1,BA57-AK57-1)),TRIM(MID($AJ57,AK57+1,BA57-AK57-1)))))</f>
        <v>CYD_TWZ2.2</v>
      </c>
      <c r="E57" s="23" t="str">
        <f>IF(IF(AL57=0,"",TRIM(MID($AJ57,BA57+1,AL57-BA57-1)))="","",IF(VALUE(TRIM(MID($AJ57,BA57+1,AL57-BA57-1)))&gt;0,"+"&amp;TRIM(MID($AJ57,BA57+1,AL57-BA57-1))&amp;"*",TRIM(MID($AJ57,BA57+1,AL57-BA57-1))&amp;"*"))</f>
        <v>+1*</v>
      </c>
      <c r="F57" s="25" t="str">
        <f>IF(AL57=0,"",IF(AM57=0,TRIM(MID($AJ57,AL57+1,LEN($AJ57)-AL57)),IF(BB57&lt;&gt;0,TRIM(MID($AJ57,AL57+1,BB57-AL57-1)),TRIM(MID($AJ57,AL57+1,BB57-AL57-1)))))</f>
        <v>LIV_NSY.1</v>
      </c>
      <c r="G57" s="22" t="str">
        <f t="shared" ref="G57" si="81">IF(IF(AM57=0,"",TRIM(MID($AJ57,BB57+1,AM57-BB57-1)))="","",IF(VALUE(TRIM(MID($AJ57,BB57+1,AM57-BB57-1)))&gt;0,"+"&amp;TRIM(MID($AJ57,BB57+1,AM57-BB57-1))&amp;"*",TRIM(MID($AJ57,BB57+1,AM57-BB57-1))&amp;"*"))</f>
        <v>-1*</v>
      </c>
      <c r="H57" s="24" t="str">
        <f t="shared" ref="H57" si="82">IF(AM57=0,"",IF(AN57=0,TRIM(MID($AJ57,AM57+1,LEN($AJ57)-AM57)),IF(BC57&lt;&gt;0,TRIM(MID($AJ57,AM57+1,BC57-AM57-1)),TRIM(MID($AJ57,AM57+1,BC57-AM57-1)))))</f>
        <v>CYD_TWZ1.2</v>
      </c>
      <c r="I57" s="22" t="str">
        <f t="shared" ref="I57" si="83">IF(IF(AN57=0,"",TRIM(MID($AJ57,BC57+1,AN57-BC57-1)))="","",IF(VALUE(TRIM(MID($AJ57,BC57+1,AN57-BC57-1)))&gt;0,"+"&amp;TRIM(MID($AJ57,BC57+1,AN57-BC57-1))&amp;"*",TRIM(MID($AJ57,BC57+1,AN57-BC57-1))&amp;"*"))</f>
        <v/>
      </c>
      <c r="J57" s="24" t="str">
        <f t="shared" ref="J57" si="84">IF(AN57=0,"",IF(AO57=0,TRIM(MID($AJ57,AN57+1,LEN($AJ57)-AN57)),IF(BD57&lt;&gt;0,TRIM(MID($AJ57,AN57+1,BD57-AN57-1)),TRIM(MID($AJ57,AN57+1,BD57-AN57-1)))))</f>
        <v/>
      </c>
      <c r="K57" s="22" t="str">
        <f t="shared" ref="K57" si="85">IF(IF(AO57=0,"",TRIM(MID($AJ57,BD57+1,AO57-BD57-1)))="","",IF(VALUE(TRIM(MID($AJ57,BD57+1,AO57-BD57-1)))&gt;0,"+"&amp;TRIM(MID($AJ57,BD57+1,AO57-BD57-1))&amp;"*",TRIM(MID($AJ57,BD57+1,AO57-BD57-1))&amp;"*"))</f>
        <v/>
      </c>
      <c r="L57" s="24" t="str">
        <f t="shared" ref="L57" si="86">IF(AO57=0,"",IF(AP57=0,TRIM(MID($AJ57,AO57+1,LEN($AJ57)-AO57)),IF(BE57&lt;&gt;0,TRIM(MID($AJ57,AO57+1,BE57-AO57-1)),TRIM(MID($AJ57,AO57+1,BE57-AO57-1)))))</f>
        <v/>
      </c>
      <c r="M57" s="22" t="str">
        <f t="shared" ref="M57" si="87">IF(IF(AP57=0,"",TRIM(MID($AJ57,BE57+1,AP57-BE57-1)))="","",IF(VALUE(TRIM(MID($AJ57,BE57+1,AP57-BE57-1)))&gt;0,"+"&amp;TRIM(MID($AJ57,BE57+1,AP57-BE57-1))&amp;"*",TRIM(MID($AJ57,BE57+1,AP57-BE57-1))&amp;"*"))</f>
        <v/>
      </c>
      <c r="N57" s="24" t="str">
        <f t="shared" ref="N57" si="88">IF(AP57=0,"",IF(AQ57=0,TRIM(MID($AJ57,AP57+1,LEN($AJ57)-AP57)),IF(BF57&lt;&gt;0,TRIM(MID($AJ57,AP57+1,BF57-AP57-1)),TRIM(MID($AJ57,AP57+1,BF57-AP57-1)))))</f>
        <v/>
      </c>
      <c r="O57" s="22" t="str">
        <f t="shared" ref="O57" si="89">IF(IF(AQ57=0,"",TRIM(MID($AJ57,BF57+1,AQ57-BF57-1)))="","",IF(VALUE(TRIM(MID($AJ57,BF57+1,AQ57-BF57-1)))&gt;0,"+"&amp;TRIM(MID($AJ57,BF57+1,AQ57-BF57-1))&amp;"*",TRIM(MID($AJ57,BF57+1,AQ57-BF57-1))&amp;"*"))</f>
        <v/>
      </c>
      <c r="P57" s="24" t="str">
        <f t="shared" ref="P57" si="90">IF(AQ57=0,"",IF(AR57=0,TRIM(MID($AJ57,AQ57+1,LEN($AJ57)-AQ57)),IF(BG57&lt;&gt;0,TRIM(MID($AJ57,AQ57+1,BG57-AQ57-1)),TRIM(MID($AJ57,AQ57+1,BG57-AQ57-1)))))</f>
        <v/>
      </c>
      <c r="Q57" s="22" t="str">
        <f t="shared" ref="Q57" si="91">IF(IF(AR57=0,"",TRIM(MID($AJ57,BG57+1,AR57-BG57-1)))="","",IF(VALUE(TRIM(MID($AJ57,BG57+1,AR57-BG57-1)))&gt;0,"+"&amp;TRIM(MID($AJ57,BG57+1,AR57-BG57-1))&amp;"*",TRIM(MID($AJ57,BG57+1,AR57-BG57-1))&amp;"*"))</f>
        <v/>
      </c>
      <c r="R57" s="24" t="str">
        <f t="shared" ref="R57" si="92">IF(AR57=0,"",IF(AS57=0,TRIM(MID($AJ57,AR57+1,LEN($AJ57)-AR57)),IF(BH57&lt;&gt;0,TRIM(MID($AJ57,AR57+1,BH57-AR57-1)),TRIM(MID($AJ57,AR57+1,BH57-AR57-1)))))</f>
        <v/>
      </c>
      <c r="S57" s="22" t="str">
        <f t="shared" ref="S57" si="93">IF(IF(AS57=0,"",TRIM(MID($AJ57,BH57+1,AS57-BH57-1)))="","",IF(VALUE(TRIM(MID($AJ57,BH57+1,AS57-BH57-1)))&gt;0,"+"&amp;TRIM(MID($AJ57,BH57+1,AS57-BH57-1))&amp;"*",TRIM(MID($AJ57,BH57+1,AS57-BH57-1))&amp;"*"))</f>
        <v/>
      </c>
      <c r="T57" s="24" t="str">
        <f>IF(AS57=0,"",IF(AT57=0,TRIM(MID($AJ57,AS57+1,LEN($AJ57)-AS57)),IF(BI57&lt;&gt;0,TRIM(MID($AJ57,AS57+1,BI57-AS57-1)),TRIM(MID($AJ57,AS57+1,BI57-AS57-1)))))</f>
        <v/>
      </c>
      <c r="U57" s="22" t="str">
        <f t="shared" ref="U57" si="94">IF(IF(AT57=0,"",TRIM(MID($AJ57,BI57+1,AT57-BI57-1)))="","",IF(VALUE(TRIM(MID($AJ57,BI57+1,AT57-BI57-1)))&gt;0,"+"&amp;TRIM(MID($AJ57,BI57+1,AT57-BI57-1))&amp;"*",TRIM(MID($AJ57,BI57+1,AT57-BI57-1))&amp;"*"))</f>
        <v/>
      </c>
      <c r="V57" s="24" t="str">
        <f>IF(AT57=0,"",IF(AU57=0,TRIM(MID($AJ57,AT57+1,LEN($AJ57)-AT57)),IF(BJ57&lt;&gt;0,TRIM(MID($AJ57,AT57+1,BJ57-AT57-1)),TRIM(MID($AJ57,AT57+1,BJ57-AT57-1)))))</f>
        <v/>
      </c>
      <c r="W57" s="22" t="str">
        <f>IF(IF(AU57=0,"",TRIM(MID($AJ57,BJ57+1,AU57-BJ57-1)))="","",IF(VALUE(TRIM(MID($AJ57,BJ57+1,AU57-BJ57-1)))&gt;0,"+"&amp;TRIM(MID($AJ57,BJ57+1,AU57-BJ57-1))&amp;"*",TRIM(MID($AJ57,BJ57+1,AU57-BJ57-1))&amp;"*"))</f>
        <v/>
      </c>
      <c r="X57" s="24" t="str">
        <f>IF(AU57=0,"",IF(AV57=0,TRIM(MID($AJ57,AU57+1,LEN($AJ57)-AU57)),IF(BK57&lt;&gt;0,TRIM(MID($AJ57,AU57+1,BK57-AU57-1)),TRIM(MID($AJ57,AU57+1,BK57-AU57-1)))))</f>
        <v/>
      </c>
      <c r="Y57" s="22" t="str">
        <f>IF(IF(AV57=0,"",TRIM(MID($AJ57,BK57+1,AV57-BK57-1)))="","",IF(VALUE(TRIM(MID($AJ57,BK57+1,AV57-BK57-1)))&gt;0,"+"&amp;TRIM(MID($AJ57,BK57+1,AV57-BK57-1))&amp;"*",TRIM(MID($AJ57,BK57+1,AV57-BK57-1))&amp;"*"))</f>
        <v/>
      </c>
      <c r="Z57" s="24" t="str">
        <f>IF(AV57=0,"",IF(AW57=0,TRIM(MID($AJ57,AV57+1,LEN($AJ57)-AV57)),IF(BL57&lt;&gt;0,TRIM(MID($AJ57,AV57+1,BL57-AV57-1)),TRIM(MID($AJ57,AV57+1,BL57-AV57-1)))))</f>
        <v/>
      </c>
      <c r="AA57" s="22" t="str">
        <f>IF(IF(AW57=0,"",TRIM(MID($AJ57,BL57+1,AW57-BL57-1)))="","",IF(VALUE(TRIM(MID($AJ57,BL57+1,AW57-BL57-1)))&gt;0,"+"&amp;TRIM(MID($AJ57,BL57+1,AW57-BL57-1))&amp;"*",TRIM(MID($AJ57,BL57+1,AW57-BL57-1))&amp;"*"))</f>
        <v/>
      </c>
      <c r="AB57" s="24" t="str">
        <f>IF(AW57=0,"",IF(AX57=0,TRIM(MID($AJ57,AW57+1,LEN($AJ57)-AW57)),IF(BM57&lt;&gt;0,TRIM(MID($AJ57,AW57+1,BM57-AW57-1)),TRIM(MID($AJ57,AW57+1,BM57-AW57-1)))))</f>
        <v/>
      </c>
      <c r="AC57" s="22" t="str">
        <f>IF(IF(AX57=0,"",TRIM(MID($AJ57,BM57+1,AX57-BM57-1)))="","",IF(VALUE(TRIM(MID($AJ57,BM57+1,AX57-BM57-1)))&gt;0,"+"&amp;TRIM(MID($AJ57,BM57+1,AX57-BM57-1))&amp;"*",TRIM(MID($AJ57,BM57+1,AX57-BM57-1))&amp;"*"))</f>
        <v/>
      </c>
      <c r="AD57" s="24" t="str">
        <f>IF(AX57=0,"",IF(AZ57=0,TRIM(MID($AJ57,AX57+1,LEN($AJ57)-AX57)),IF(BO57&lt;&gt;0,TRIM(MID($AJ57,AX57+1,BO57-AX57-1)),TRIM(MID($AJ57,AX57+1,BO57-AX57-1)))))</f>
        <v/>
      </c>
      <c r="AE57" s="22" t="str">
        <f>IF(IF(AY57=0,"",TRIM(MID($AJ57,BN57+1,AY57-BN57-1)))="","",IF(VALUE(TRIM(MID($AJ57,BN57+1,AY57-BN57-1)))&gt;0,"+"&amp;TRIM(MID($AJ57,BN57+1,AY57-BN57-1))&amp;"*",TRIM(MID($AJ57,BN57+1,AY57-BN57-1))&amp;"*"))</f>
        <v/>
      </c>
      <c r="AF57" s="24" t="str">
        <f>IF(AY57=0,"",IF(BA57=0,TRIM(MID($AJ57,AY57+1,LEN($AJ57)-AY57)),IF(BP57&lt;&gt;0,TRIM(MID($AJ57,AY57+1,BP57-AY57-1)),TRIM(MID($AJ57,AY57+1,BP57-AY57-1)))))</f>
        <v/>
      </c>
      <c r="AG57" s="20" t="str">
        <f>IF(ACIServlet!E72 = "","",ACIServlet!E72)</f>
        <v/>
      </c>
      <c r="AH57" s="20">
        <v>920</v>
      </c>
      <c r="AI57" s="19" t="s">
        <v>218</v>
      </c>
      <c r="AJ57" s="21" t="s">
        <v>219</v>
      </c>
      <c r="AK57" s="8">
        <f>FIND("*",$AJ57,1)</f>
        <v>4</v>
      </c>
      <c r="AL57" s="8">
        <f>IF(ISERR(FIND("*",$AJ57,AK57+1)),0,FIND("*",$AJ57,AK57+1))</f>
        <v>21</v>
      </c>
      <c r="AM57" s="8">
        <f t="shared" ref="AM57:AY57" si="95">IF(AL57=0,0,IF(ISERR(FIND("*",$AJ57,AL57+1)),0,FIND("*",$AJ57,AL57+1)))</f>
        <v>38</v>
      </c>
      <c r="AN57" s="8">
        <f t="shared" si="95"/>
        <v>0</v>
      </c>
      <c r="AO57" s="8">
        <f t="shared" si="95"/>
        <v>0</v>
      </c>
      <c r="AP57" s="8">
        <f t="shared" si="95"/>
        <v>0</v>
      </c>
      <c r="AQ57" s="8">
        <f t="shared" si="95"/>
        <v>0</v>
      </c>
      <c r="AR57" s="8">
        <f t="shared" si="95"/>
        <v>0</v>
      </c>
      <c r="AS57" s="8">
        <f t="shared" si="95"/>
        <v>0</v>
      </c>
      <c r="AT57" s="8">
        <f t="shared" si="95"/>
        <v>0</v>
      </c>
      <c r="AU57" s="8">
        <f t="shared" si="95"/>
        <v>0</v>
      </c>
      <c r="AV57" s="8">
        <f t="shared" si="95"/>
        <v>0</v>
      </c>
      <c r="AW57" s="8">
        <f t="shared" si="95"/>
        <v>0</v>
      </c>
      <c r="AX57" s="8">
        <f t="shared" si="95"/>
        <v>0</v>
      </c>
      <c r="AY57" s="8">
        <f t="shared" si="95"/>
        <v>0</v>
      </c>
      <c r="AZ57" s="8">
        <v>0</v>
      </c>
      <c r="BA57" s="8">
        <f t="shared" ref="BA57:BN57" si="96">IF(ISERR(FIND("+",$AJ57,AK57+1)),0,FIND("+",$AJ57,AK57+1))</f>
        <v>17</v>
      </c>
      <c r="BB57" s="8">
        <f t="shared" si="96"/>
        <v>33</v>
      </c>
      <c r="BC57" s="8">
        <f t="shared" si="96"/>
        <v>0</v>
      </c>
      <c r="BD57" s="8">
        <f t="shared" si="96"/>
        <v>17</v>
      </c>
      <c r="BE57" s="8">
        <f t="shared" si="96"/>
        <v>17</v>
      </c>
      <c r="BF57" s="8">
        <f t="shared" si="96"/>
        <v>17</v>
      </c>
      <c r="BG57" s="8">
        <f t="shared" si="96"/>
        <v>17</v>
      </c>
      <c r="BH57" s="8">
        <f t="shared" si="96"/>
        <v>17</v>
      </c>
      <c r="BI57" s="8">
        <f t="shared" si="96"/>
        <v>17</v>
      </c>
      <c r="BJ57" s="8">
        <f t="shared" si="96"/>
        <v>17</v>
      </c>
      <c r="BK57" s="8">
        <f t="shared" si="96"/>
        <v>17</v>
      </c>
      <c r="BL57" s="8">
        <f t="shared" si="96"/>
        <v>17</v>
      </c>
      <c r="BM57" s="8">
        <f t="shared" si="96"/>
        <v>17</v>
      </c>
      <c r="BN57" s="8">
        <f t="shared" si="96"/>
        <v>17</v>
      </c>
      <c r="BO57" s="8">
        <v>0</v>
      </c>
    </row>
    <row r="58" spans="1:67" ht="25.5" x14ac:dyDescent="0.2">
      <c r="A58" s="39" t="s">
        <v>220</v>
      </c>
      <c r="B58" s="40" t="s">
        <v>175</v>
      </c>
      <c r="C58" s="35" t="str">
        <f>IF(VALUE(TRIM(LEFT(AJ58,AK58-1)))&gt;0,"+"&amp; TRIM(LEFT(AJ58,AK58-1))&amp;"*",IF(VALUE(TRIM(LEFT(AJ58,AK58-1)))&lt;0, TRIM(LEFT(AJ58,AK58-1))&amp;"*",""))</f>
        <v>-1*</v>
      </c>
      <c r="D58" s="36" t="str">
        <f t="shared" ref="D58:D64" si="97">IF(AK58=0,"",IF(AL58=0,TRIM(MID($AJ58,AK58+1,LEN($AJ58)-AK58)),IF(BA58&lt;&gt;0,TRIM(MID($AJ58,AK58+1,BA58-AK58-1)),TRIM(MID($AJ58,AK58+1,BA58-AK58-1)))))</f>
        <v>HLY_SFD.1</v>
      </c>
      <c r="E58" s="37" t="str">
        <f t="shared" ref="E58:E64" si="98">IF(IF(AL58=0,"",TRIM(MID($AJ58,BA58+1,AL58-BA58-1)))="","",IF(VALUE(TRIM(MID($AJ58,BA58+1,AL58-BA58-1)))&gt;0,"+"&amp;TRIM(MID($AJ58,BA58+1,AL58-BA58-1))&amp;"*",TRIM(MID($AJ58,BA58+1,AL58-BA58-1))&amp;"*"))</f>
        <v>+1*</v>
      </c>
      <c r="F58" s="38" t="str">
        <f t="shared" ref="F58:F64" si="99">IF(AL58=0,"",IF(AM58=0,TRIM(MID($AJ58,AL58+1,LEN($AJ58)-AL58)),IF(BB58&lt;&gt;0,TRIM(MID($AJ58,AL58+1,BB58-AL58-1)),TRIM(MID($AJ58,AL58+1,BB58-AL58-1)))))</f>
        <v>SFD_TMN1.1</v>
      </c>
      <c r="G58" s="35" t="str">
        <f t="shared" ref="G58:G64" si="100">IF(IF(AM58=0,"",TRIM(MID($AJ58,BB58+1,AM58-BB58-1)))="","",IF(VALUE(TRIM(MID($AJ58,BB58+1,AM58-BB58-1)))&gt;0,"+"&amp;TRIM(MID($AJ58,BB58+1,AM58-BB58-1))&amp;"*",TRIM(MID($AJ58,BB58+1,AM58-BB58-1))&amp;"*"))</f>
        <v/>
      </c>
      <c r="H58" s="36" t="str">
        <f t="shared" ref="H58:H64" si="101">IF(AM58=0,"",IF(AN58=0,TRIM(MID($AJ58,AM58+1,LEN($AJ58)-AM58)),IF(BC58&lt;&gt;0,TRIM(MID($AJ58,AM58+1,BC58-AM58-1)),TRIM(MID($AJ58,AM58+1,BC58-AM58-1)))))</f>
        <v/>
      </c>
      <c r="I58" s="35" t="str">
        <f t="shared" ref="I58:I64" si="102">IF(IF(AN58=0,"",TRIM(MID($AJ58,BC58+1,AN58-BC58-1)))="","",IF(VALUE(TRIM(MID($AJ58,BC58+1,AN58-BC58-1)))&gt;0,"+"&amp;TRIM(MID($AJ58,BC58+1,AN58-BC58-1))&amp;"*",TRIM(MID($AJ58,BC58+1,AN58-BC58-1))&amp;"*"))</f>
        <v/>
      </c>
      <c r="J58" s="36" t="str">
        <f t="shared" ref="J58:J64" si="103">IF(AN58=0,"",IF(AO58=0,TRIM(MID($AJ58,AN58+1,LEN($AJ58)-AN58)),IF(BD58&lt;&gt;0,TRIM(MID($AJ58,AN58+1,BD58-AN58-1)),TRIM(MID($AJ58,AN58+1,BD58-AN58-1)))))</f>
        <v/>
      </c>
      <c r="K58" s="35" t="str">
        <f t="shared" ref="K58:K64" si="104">IF(IF(AO58=0,"",TRIM(MID($AJ58,BD58+1,AO58-BD58-1)))="","",IF(VALUE(TRIM(MID($AJ58,BD58+1,AO58-BD58-1)))&gt;0,"+"&amp;TRIM(MID($AJ58,BD58+1,AO58-BD58-1))&amp;"*",TRIM(MID($AJ58,BD58+1,AO58-BD58-1))&amp;"*"))</f>
        <v/>
      </c>
      <c r="L58" s="36" t="str">
        <f t="shared" ref="L58:L64" si="105">IF(AO58=0,"",IF(AP58=0,TRIM(MID($AJ58,AO58+1,LEN($AJ58)-AO58)),IF(BE58&lt;&gt;0,TRIM(MID($AJ58,AO58+1,BE58-AO58-1)),TRIM(MID($AJ58,AO58+1,BE58-AO58-1)))))</f>
        <v/>
      </c>
      <c r="M58" s="35" t="str">
        <f t="shared" ref="M58:M64" si="106">IF(IF(AP58=0,"",TRIM(MID($AJ58,BE58+1,AP58-BE58-1)))="","",IF(VALUE(TRIM(MID($AJ58,BE58+1,AP58-BE58-1)))&gt;0,"+"&amp;TRIM(MID($AJ58,BE58+1,AP58-BE58-1))&amp;"*",TRIM(MID($AJ58,BE58+1,AP58-BE58-1))&amp;"*"))</f>
        <v/>
      </c>
      <c r="N58" s="36" t="str">
        <f t="shared" ref="N58:N64" si="107">IF(AP58=0,"",IF(AQ58=0,TRIM(MID($AJ58,AP58+1,LEN($AJ58)-AP58)),IF(BF58&lt;&gt;0,TRIM(MID($AJ58,AP58+1,BF58-AP58-1)),TRIM(MID($AJ58,AP58+1,BF58-AP58-1)))))</f>
        <v/>
      </c>
      <c r="O58" s="35" t="str">
        <f t="shared" ref="O58:O64" si="108">IF(IF(AQ58=0,"",TRIM(MID($AJ58,BF58+1,AQ58-BF58-1)))="","",IF(VALUE(TRIM(MID($AJ58,BF58+1,AQ58-BF58-1)))&gt;0,"+"&amp;TRIM(MID($AJ58,BF58+1,AQ58-BF58-1))&amp;"*",TRIM(MID($AJ58,BF58+1,AQ58-BF58-1))&amp;"*"))</f>
        <v/>
      </c>
      <c r="P58" s="36" t="str">
        <f t="shared" ref="P58:P64" si="109">IF(AQ58=0,"",IF(AR58=0,TRIM(MID($AJ58,AQ58+1,LEN($AJ58)-AQ58)),IF(BG58&lt;&gt;0,TRIM(MID($AJ58,AQ58+1,BG58-AQ58-1)),TRIM(MID($AJ58,AQ58+1,BG58-AQ58-1)))))</f>
        <v/>
      </c>
      <c r="Q58" s="35" t="str">
        <f t="shared" ref="Q58:Q64" si="110">IF(IF(AR58=0,"",TRIM(MID($AJ58,BG58+1,AR58-BG58-1)))="","",IF(VALUE(TRIM(MID($AJ58,BG58+1,AR58-BG58-1)))&gt;0,"+"&amp;TRIM(MID($AJ58,BG58+1,AR58-BG58-1))&amp;"*",TRIM(MID($AJ58,BG58+1,AR58-BG58-1))&amp;"*"))</f>
        <v/>
      </c>
      <c r="R58" s="36" t="str">
        <f t="shared" ref="R58:R64" si="111">IF(AR58=0,"",IF(AS58=0,TRIM(MID($AJ58,AR58+1,LEN($AJ58)-AR58)),IF(BH58&lt;&gt;0,TRIM(MID($AJ58,AR58+1,BH58-AR58-1)),TRIM(MID($AJ58,AR58+1,BH58-AR58-1)))))</f>
        <v/>
      </c>
      <c r="S58" s="35" t="str">
        <f t="shared" ref="S58:S64" si="112">IF(IF(AS58=0,"",TRIM(MID($AJ58,BH58+1,AS58-BH58-1)))="","",IF(VALUE(TRIM(MID($AJ58,BH58+1,AS58-BH58-1)))&gt;0,"+"&amp;TRIM(MID($AJ58,BH58+1,AS58-BH58-1))&amp;"*",TRIM(MID($AJ58,BH58+1,AS58-BH58-1))&amp;"*"))</f>
        <v/>
      </c>
      <c r="T58" s="36" t="str">
        <f>IF(AS58=0,"",IF(AT58=0,TRIM(MID($AJ58,AS58+1,LEN($AJ58)-AS58)),IF(BI58&lt;&gt;0,TRIM(MID($AJ58,AS58+1,BI58-AS58-1)),TRIM(MID($AJ58,AS58+1,BI58-AS58-1)))))</f>
        <v/>
      </c>
      <c r="U58" s="35" t="str">
        <f t="shared" ref="U58:U64" si="113">IF(IF(AT58=0,"",TRIM(MID($AJ58,BI58+1,AT58-BI58-1)))="","",IF(VALUE(TRIM(MID($AJ58,BI58+1,AT58-BI58-1)))&gt;0,"+"&amp;TRIM(MID($AJ58,BI58+1,AT58-BI58-1))&amp;"*",TRIM(MID($AJ58,BI58+1,AT58-BI58-1))&amp;"*"))</f>
        <v/>
      </c>
      <c r="V58" s="36" t="str">
        <f>IF(AT58=0,"",IF(AU58=0,TRIM(MID($AJ58,AT58+1,LEN($AJ58)-AT58)),IF(BJ58&lt;&gt;0,TRIM(MID($AJ58,AT58+1,BJ58-AT58-1)),TRIM(MID($AJ58,AT58+1,BJ58-AT58-1)))))</f>
        <v/>
      </c>
      <c r="W58" s="35" t="str">
        <f>IF(IF(AU58=0,"",TRIM(MID($AJ58,BJ58+1,AU58-BJ58-1)))="","",IF(VALUE(TRIM(MID($AJ58,BJ58+1,AU58-BJ58-1)))&gt;0,"+"&amp;TRIM(MID($AJ58,BJ58+1,AU58-BJ58-1))&amp;"*",TRIM(MID($AJ58,BJ58+1,AU58-BJ58-1))&amp;"*"))</f>
        <v/>
      </c>
      <c r="X58" s="36" t="str">
        <f>IF(AU58=0,"",IF(AV58=0,TRIM(MID($AJ58,AU58+1,LEN($AJ58)-AU58)),IF(BK58&lt;&gt;0,TRIM(MID($AJ58,AU58+1,BK58-AU58-1)),TRIM(MID($AJ58,AU58+1,BK58-AU58-1)))))</f>
        <v/>
      </c>
      <c r="Y58" s="35" t="str">
        <f>IF(IF(AV58=0,"",TRIM(MID($AJ58,BK58+1,AV58-BK58-1)))="","",IF(VALUE(TRIM(MID($AJ58,BK58+1,AV58-BK58-1)))&gt;0,"+"&amp;TRIM(MID($AJ58,BK58+1,AV58-BK58-1))&amp;"*",TRIM(MID($AJ58,BK58+1,AV58-BK58-1))&amp;"*"))</f>
        <v/>
      </c>
      <c r="Z58" s="36" t="str">
        <f>IF(AV58=0,"",IF(AW58=0,TRIM(MID($AJ58,AV58+1,LEN($AJ58)-AV58)),IF(BL58&lt;&gt;0,TRIM(MID($AJ58,AV58+1,BL58-AV58-1)),TRIM(MID($AJ58,AV58+1,BL58-AV58-1)))))</f>
        <v/>
      </c>
      <c r="AA58" s="35" t="str">
        <f>IF(IF(AW58=0,"",TRIM(MID($AJ58,BL58+1,AW58-BL58-1)))="","",IF(VALUE(TRIM(MID($AJ58,BL58+1,AW58-BL58-1)))&gt;0,"+"&amp;TRIM(MID($AJ58,BL58+1,AW58-BL58-1))&amp;"*",TRIM(MID($AJ58,BL58+1,AW58-BL58-1))&amp;"*"))</f>
        <v/>
      </c>
      <c r="AB58" s="36" t="str">
        <f>IF(AW58=0,"",IF(AX58=0,TRIM(MID($AJ58,AW58+1,LEN($AJ58)-AW58)),IF(BM58&lt;&gt;0,TRIM(MID($AJ58,AW58+1,BM58-AW58-1)),TRIM(MID($AJ58,AW58+1,BM58-AW58-1)))))</f>
        <v/>
      </c>
      <c r="AC58" s="35" t="str">
        <f>IF(IF(AX58=0,"",TRIM(MID($AJ58,BM58+1,AX58-BM58-1)))="","",IF(VALUE(TRIM(MID($AJ58,BM58+1,AX58-BM58-1)))&gt;0,"+"&amp;TRIM(MID($AJ58,BM58+1,AX58-BM58-1))&amp;"*",TRIM(MID($AJ58,BM58+1,AX58-BM58-1))&amp;"*"))</f>
        <v/>
      </c>
      <c r="AD58" s="36" t="str">
        <f>IF(AX58=0,"",IF(AZ58=0,TRIM(MID($AJ58,AX58+1,LEN($AJ58)-AX58)),IF(BO58&lt;&gt;0,TRIM(MID($AJ58,AX58+1,BO58-AX58-1)),TRIM(MID($AJ58,AX58+1,BO58-AX58-1)))))</f>
        <v/>
      </c>
      <c r="AE58" s="35" t="str">
        <f>IF(IF(AY58=0,"",TRIM(MID($AJ58,BN58+1,AY58-BN58-1)))="","",IF(VALUE(TRIM(MID($AJ58,BN58+1,AY58-BN58-1)))&gt;0,"+"&amp;TRIM(MID($AJ58,BN58+1,AY58-BN58-1))&amp;"*",TRIM(MID($AJ58,BN58+1,AY58-BN58-1))&amp;"*"))</f>
        <v/>
      </c>
      <c r="AF58" s="36" t="str">
        <f>IF(AY58=0,"",IF(BA58=0,TRIM(MID($AJ58,AY58+1,LEN($AJ58)-AY58)),IF(BP58&lt;&gt;0,TRIM(MID($AJ58,AY58+1,BP58-AY58-1)),TRIM(MID($AJ58,AY58+1,BP58-AY58-1)))))</f>
        <v/>
      </c>
      <c r="AG58" s="40"/>
      <c r="AH58" s="40">
        <v>550</v>
      </c>
      <c r="AI58" s="39" t="s">
        <v>221</v>
      </c>
      <c r="AJ58" s="39" t="s">
        <v>222</v>
      </c>
      <c r="AK58" s="28">
        <f t="shared" ref="AK58:AK60" si="114">FIND("*",$AJ58,1)</f>
        <v>4</v>
      </c>
      <c r="AL58" s="28">
        <f t="shared" ref="AL58:AL60" si="115">IF(ISERR(FIND("*",$AJ58,AK58+1)),0,FIND("*",$AJ58,AK58+1))</f>
        <v>20</v>
      </c>
      <c r="AM58" s="28">
        <f t="shared" ref="AM58:AY64" si="116">IF(AL58=0,0,IF(ISERR(FIND("*",$AJ58,AL58+1)),0,FIND("*",$AJ58,AL58+1)))</f>
        <v>0</v>
      </c>
      <c r="AN58" s="28">
        <f t="shared" si="116"/>
        <v>0</v>
      </c>
      <c r="AO58" s="28">
        <f t="shared" si="116"/>
        <v>0</v>
      </c>
      <c r="AP58" s="28">
        <f t="shared" si="116"/>
        <v>0</v>
      </c>
      <c r="AQ58" s="28">
        <f t="shared" si="116"/>
        <v>0</v>
      </c>
      <c r="AR58" s="28">
        <f t="shared" si="116"/>
        <v>0</v>
      </c>
      <c r="AS58" s="28">
        <f t="shared" si="116"/>
        <v>0</v>
      </c>
      <c r="AT58" s="28">
        <f t="shared" si="116"/>
        <v>0</v>
      </c>
      <c r="AU58" s="28">
        <f t="shared" si="116"/>
        <v>0</v>
      </c>
      <c r="AV58" s="28">
        <f t="shared" si="116"/>
        <v>0</v>
      </c>
      <c r="AW58" s="28">
        <f t="shared" si="116"/>
        <v>0</v>
      </c>
      <c r="AX58" s="28">
        <f t="shared" si="116"/>
        <v>0</v>
      </c>
      <c r="AY58" s="28">
        <f t="shared" si="116"/>
        <v>0</v>
      </c>
      <c r="AZ58" s="28">
        <v>0</v>
      </c>
      <c r="BA58" s="28">
        <f t="shared" ref="BA58:BN76" si="117">IF(ISERR(FIND("+",$AJ58,AK58+1)),0,FIND("+",$AJ58,AK58+1))</f>
        <v>16</v>
      </c>
      <c r="BB58" s="28">
        <f t="shared" si="117"/>
        <v>0</v>
      </c>
      <c r="BC58" s="28">
        <f t="shared" si="117"/>
        <v>16</v>
      </c>
      <c r="BD58" s="28">
        <f t="shared" si="117"/>
        <v>16</v>
      </c>
      <c r="BE58" s="28">
        <f t="shared" si="117"/>
        <v>16</v>
      </c>
      <c r="BF58" s="28">
        <f t="shared" si="117"/>
        <v>16</v>
      </c>
      <c r="BG58" s="28">
        <f t="shared" si="117"/>
        <v>16</v>
      </c>
      <c r="BH58" s="28">
        <f t="shared" si="117"/>
        <v>16</v>
      </c>
      <c r="BI58" s="28">
        <f t="shared" si="117"/>
        <v>16</v>
      </c>
      <c r="BJ58" s="28">
        <f t="shared" si="117"/>
        <v>16</v>
      </c>
      <c r="BK58" s="28">
        <f t="shared" si="73"/>
        <v>16</v>
      </c>
      <c r="BL58" s="28">
        <f t="shared" si="73"/>
        <v>16</v>
      </c>
      <c r="BM58" s="28">
        <f t="shared" si="73"/>
        <v>16</v>
      </c>
      <c r="BN58" s="28">
        <f t="shared" si="73"/>
        <v>16</v>
      </c>
      <c r="BO58" s="28">
        <v>0</v>
      </c>
    </row>
    <row r="59" spans="1:67" ht="38.25" x14ac:dyDescent="0.2">
      <c r="A59" s="39" t="s">
        <v>223</v>
      </c>
      <c r="B59" s="40" t="s">
        <v>175</v>
      </c>
      <c r="C59" s="35" t="str">
        <f t="shared" ref="C59:C64" si="118">IF(VALUE(TRIM(LEFT(AJ59,AK59-1)))&gt;0,"+"&amp; TRIM(LEFT(AJ59,AK59-1))&amp;"*",IF(VALUE(TRIM(LEFT(AJ59,AK59-1)))&lt;0, TRIM(LEFT(AJ59,AK59-1))&amp;"*",""))</f>
        <v>+1*</v>
      </c>
      <c r="D59" s="36" t="str">
        <f t="shared" si="97"/>
        <v>MAN_NMA1.1</v>
      </c>
      <c r="E59" s="37" t="str">
        <f t="shared" si="98"/>
        <v>+1*</v>
      </c>
      <c r="F59" s="38" t="str">
        <f t="shared" si="99"/>
        <v>MAN_NMA2.1</v>
      </c>
      <c r="G59" s="35" t="str">
        <f t="shared" si="100"/>
        <v>+1*</v>
      </c>
      <c r="H59" s="36" t="str">
        <f t="shared" si="101"/>
        <v>MAN_NMA3.1</v>
      </c>
      <c r="I59" s="35" t="str">
        <f t="shared" si="102"/>
        <v>-1*</v>
      </c>
      <c r="J59" s="36" t="str">
        <f t="shared" si="103"/>
        <v>INV_MAN.1</v>
      </c>
      <c r="K59" s="35" t="str">
        <f t="shared" si="104"/>
        <v/>
      </c>
      <c r="L59" s="36" t="str">
        <f t="shared" si="105"/>
        <v/>
      </c>
      <c r="M59" s="35" t="str">
        <f t="shared" si="106"/>
        <v/>
      </c>
      <c r="N59" s="36" t="str">
        <f t="shared" si="107"/>
        <v/>
      </c>
      <c r="O59" s="35" t="str">
        <f t="shared" si="108"/>
        <v/>
      </c>
      <c r="P59" s="36" t="str">
        <f t="shared" si="109"/>
        <v/>
      </c>
      <c r="Q59" s="35" t="str">
        <f t="shared" si="110"/>
        <v/>
      </c>
      <c r="R59" s="36" t="str">
        <f t="shared" si="111"/>
        <v/>
      </c>
      <c r="S59" s="35" t="str">
        <f t="shared" si="112"/>
        <v/>
      </c>
      <c r="T59" s="36" t="str">
        <f t="shared" ref="T59:T64" si="119">IF(AS59=0,"",IF(AT59=0,TRIM(MID($AJ59,AS59+1,LEN($AJ59)-AS59)),IF(BI59&lt;&gt;0,TRIM(MID($AJ59,AS59+1,BI59-AS59-1)),TRIM(MID($AJ59,AS59+1,BI59-AS59-1)))))</f>
        <v/>
      </c>
      <c r="U59" s="35" t="str">
        <f t="shared" si="113"/>
        <v/>
      </c>
      <c r="V59" s="36" t="str">
        <f t="shared" ref="V59:V64" si="120">IF(AT59=0,"",IF(AU59=0,TRIM(MID($AJ59,AT59+1,LEN($AJ59)-AT59)),IF(BJ59&lt;&gt;0,TRIM(MID($AJ59,AT59+1,BJ59-AT59-1)),TRIM(MID($AJ59,AT59+1,BJ59-AT59-1)))))</f>
        <v/>
      </c>
      <c r="W59" s="35" t="str">
        <f t="shared" ref="W59:W64" si="121">IF(IF(AU59=0,"",TRIM(MID($AJ59,BJ59+1,AU59-BJ59-1)))="","",IF(VALUE(TRIM(MID($AJ59,BJ59+1,AU59-BJ59-1)))&gt;0,"+"&amp;TRIM(MID($AJ59,BJ59+1,AU59-BJ59-1))&amp;"*",TRIM(MID($AJ59,BJ59+1,AU59-BJ59-1))&amp;"*"))</f>
        <v/>
      </c>
      <c r="X59" s="36" t="str">
        <f t="shared" ref="X59:X64" si="122">IF(AU59=0,"",IF(AV59=0,TRIM(MID($AJ59,AU59+1,LEN($AJ59)-AU59)),IF(BK59&lt;&gt;0,TRIM(MID($AJ59,AU59+1,BK59-AU59-1)),TRIM(MID($AJ59,AU59+1,BK59-AU59-1)))))</f>
        <v/>
      </c>
      <c r="Y59" s="35" t="str">
        <f t="shared" ref="Y59:Y64" si="123">IF(IF(AV59=0,"",TRIM(MID($AJ59,BK59+1,AV59-BK59-1)))="","",IF(VALUE(TRIM(MID($AJ59,BK59+1,AV59-BK59-1)))&gt;0,"+"&amp;TRIM(MID($AJ59,BK59+1,AV59-BK59-1))&amp;"*",TRIM(MID($AJ59,BK59+1,AV59-BK59-1))&amp;"*"))</f>
        <v/>
      </c>
      <c r="Z59" s="36" t="str">
        <f t="shared" ref="Z59:Z64" si="124">IF(AV59=0,"",IF(AW59=0,TRIM(MID($AJ59,AV59+1,LEN($AJ59)-AV59)),IF(BL59&lt;&gt;0,TRIM(MID($AJ59,AV59+1,BL59-AV59-1)),TRIM(MID($AJ59,AV59+1,BL59-AV59-1)))))</f>
        <v/>
      </c>
      <c r="AA59" s="35" t="str">
        <f t="shared" ref="AA59:AA64" si="125">IF(IF(AW59=0,"",TRIM(MID($AJ59,BL59+1,AW59-BL59-1)))="","",IF(VALUE(TRIM(MID($AJ59,BL59+1,AW59-BL59-1)))&gt;0,"+"&amp;TRIM(MID($AJ59,BL59+1,AW59-BL59-1))&amp;"*",TRIM(MID($AJ59,BL59+1,AW59-BL59-1))&amp;"*"))</f>
        <v/>
      </c>
      <c r="AB59" s="36" t="str">
        <f t="shared" ref="AB59:AB64" si="126">IF(AW59=0,"",IF(AX59=0,TRIM(MID($AJ59,AW59+1,LEN($AJ59)-AW59)),IF(BM59&lt;&gt;0,TRIM(MID($AJ59,AW59+1,BM59-AW59-1)),TRIM(MID($AJ59,AW59+1,BM59-AW59-1)))))</f>
        <v/>
      </c>
      <c r="AC59" s="35" t="str">
        <f t="shared" ref="AC59:AC64" si="127">IF(IF(AX59=0,"",TRIM(MID($AJ59,BM59+1,AX59-BM59-1)))="","",IF(VALUE(TRIM(MID($AJ59,BM59+1,AX59-BM59-1)))&gt;0,"+"&amp;TRIM(MID($AJ59,BM59+1,AX59-BM59-1))&amp;"*",TRIM(MID($AJ59,BM59+1,AX59-BM59-1))&amp;"*"))</f>
        <v/>
      </c>
      <c r="AD59" s="36" t="str">
        <f t="shared" ref="AD59:AD64" si="128">IF(AX59=0,"",IF(AZ59=0,TRIM(MID($AJ59,AX59+1,LEN($AJ59)-AX59)),IF(BO59&lt;&gt;0,TRIM(MID($AJ59,AX59+1,BO59-AX59-1)),TRIM(MID($AJ59,AX59+1,BO59-AX59-1)))))</f>
        <v/>
      </c>
      <c r="AE59" s="35" t="str">
        <f t="shared" ref="AE59:AE64" si="129">IF(IF(AY59=0,"",TRIM(MID($AJ59,BN59+1,AY59-BN59-1)))="","",IF(VALUE(TRIM(MID($AJ59,BN59+1,AY59-BN59-1)))&gt;0,"+"&amp;TRIM(MID($AJ59,BN59+1,AY59-BN59-1))&amp;"*",TRIM(MID($AJ59,BN59+1,AY59-BN59-1))&amp;"*"))</f>
        <v/>
      </c>
      <c r="AF59" s="36" t="str">
        <f t="shared" ref="AF59:AF64" si="130">IF(AY59=0,"",IF(BA59=0,TRIM(MID($AJ59,AY59+1,LEN($AJ59)-AY59)),IF(BP59&lt;&gt;0,TRIM(MID($AJ59,AY59+1,BP59-AY59-1)),TRIM(MID($AJ59,AY59+1,BP59-AY59-1)))))</f>
        <v/>
      </c>
      <c r="AG59" s="40"/>
      <c r="AH59" s="40">
        <v>845</v>
      </c>
      <c r="AI59" s="39" t="s">
        <v>224</v>
      </c>
      <c r="AJ59" s="39" t="s">
        <v>162</v>
      </c>
      <c r="AK59" s="28">
        <f t="shared" si="114"/>
        <v>3</v>
      </c>
      <c r="AL59" s="28">
        <f t="shared" si="115"/>
        <v>20</v>
      </c>
      <c r="AM59" s="28">
        <f t="shared" si="116"/>
        <v>37</v>
      </c>
      <c r="AN59" s="28">
        <f t="shared" si="116"/>
        <v>55</v>
      </c>
      <c r="AO59" s="28">
        <f t="shared" si="116"/>
        <v>0</v>
      </c>
      <c r="AP59" s="28">
        <f t="shared" si="116"/>
        <v>0</v>
      </c>
      <c r="AQ59" s="28">
        <f t="shared" si="116"/>
        <v>0</v>
      </c>
      <c r="AR59" s="28">
        <f t="shared" si="116"/>
        <v>0</v>
      </c>
      <c r="AS59" s="28">
        <f t="shared" si="116"/>
        <v>0</v>
      </c>
      <c r="AT59" s="28">
        <f t="shared" si="116"/>
        <v>0</v>
      </c>
      <c r="AU59" s="28">
        <f t="shared" si="116"/>
        <v>0</v>
      </c>
      <c r="AV59" s="28">
        <f t="shared" si="116"/>
        <v>0</v>
      </c>
      <c r="AW59" s="28">
        <f t="shared" si="116"/>
        <v>0</v>
      </c>
      <c r="AX59" s="28">
        <f t="shared" si="116"/>
        <v>0</v>
      </c>
      <c r="AY59" s="28">
        <f t="shared" si="116"/>
        <v>0</v>
      </c>
      <c r="AZ59" s="28">
        <v>0</v>
      </c>
      <c r="BA59" s="28">
        <f t="shared" si="117"/>
        <v>16</v>
      </c>
      <c r="BB59" s="28">
        <f t="shared" si="117"/>
        <v>33</v>
      </c>
      <c r="BC59" s="28">
        <f t="shared" si="117"/>
        <v>50</v>
      </c>
      <c r="BD59" s="28">
        <f t="shared" si="117"/>
        <v>0</v>
      </c>
      <c r="BE59" s="28">
        <f t="shared" si="117"/>
        <v>16</v>
      </c>
      <c r="BF59" s="28">
        <f t="shared" si="117"/>
        <v>16</v>
      </c>
      <c r="BG59" s="28">
        <f t="shared" si="117"/>
        <v>16</v>
      </c>
      <c r="BH59" s="28">
        <f t="shared" si="117"/>
        <v>16</v>
      </c>
      <c r="BI59" s="28">
        <f t="shared" si="117"/>
        <v>16</v>
      </c>
      <c r="BJ59" s="28">
        <f t="shared" si="117"/>
        <v>16</v>
      </c>
      <c r="BK59" s="28">
        <f t="shared" si="73"/>
        <v>16</v>
      </c>
      <c r="BL59" s="28">
        <f t="shared" si="73"/>
        <v>16</v>
      </c>
      <c r="BM59" s="28">
        <f t="shared" si="73"/>
        <v>16</v>
      </c>
      <c r="BN59" s="28">
        <f t="shared" si="73"/>
        <v>16</v>
      </c>
      <c r="BO59" s="28">
        <v>0</v>
      </c>
    </row>
    <row r="60" spans="1:67" ht="38.25" x14ac:dyDescent="0.2">
      <c r="A60" s="39" t="s">
        <v>225</v>
      </c>
      <c r="B60" s="40" t="s">
        <v>175</v>
      </c>
      <c r="C60" s="35" t="str">
        <f t="shared" si="118"/>
        <v>+1*</v>
      </c>
      <c r="D60" s="36" t="str">
        <f t="shared" si="97"/>
        <v>MAN_NMA1.1</v>
      </c>
      <c r="E60" s="37" t="str">
        <f t="shared" si="98"/>
        <v>+1*</v>
      </c>
      <c r="F60" s="38" t="str">
        <f t="shared" si="99"/>
        <v>MAN_NMA2.1</v>
      </c>
      <c r="G60" s="35" t="str">
        <f t="shared" si="100"/>
        <v>+1*</v>
      </c>
      <c r="H60" s="36" t="str">
        <f t="shared" si="101"/>
        <v>MAN_NMA3.1</v>
      </c>
      <c r="I60" s="35" t="str">
        <f t="shared" si="102"/>
        <v>-1*</v>
      </c>
      <c r="J60" s="36" t="str">
        <f t="shared" si="103"/>
        <v>INV_MAN.1</v>
      </c>
      <c r="K60" s="35" t="str">
        <f t="shared" si="104"/>
        <v/>
      </c>
      <c r="L60" s="36" t="str">
        <f t="shared" si="105"/>
        <v/>
      </c>
      <c r="M60" s="35" t="str">
        <f t="shared" si="106"/>
        <v/>
      </c>
      <c r="N60" s="36" t="str">
        <f t="shared" si="107"/>
        <v/>
      </c>
      <c r="O60" s="35" t="str">
        <f t="shared" si="108"/>
        <v/>
      </c>
      <c r="P60" s="36" t="str">
        <f t="shared" si="109"/>
        <v/>
      </c>
      <c r="Q60" s="35" t="str">
        <f t="shared" si="110"/>
        <v/>
      </c>
      <c r="R60" s="36" t="str">
        <f t="shared" si="111"/>
        <v/>
      </c>
      <c r="S60" s="35" t="str">
        <f t="shared" si="112"/>
        <v/>
      </c>
      <c r="T60" s="36" t="str">
        <f t="shared" si="119"/>
        <v/>
      </c>
      <c r="U60" s="35" t="str">
        <f t="shared" si="113"/>
        <v/>
      </c>
      <c r="V60" s="36" t="str">
        <f t="shared" si="120"/>
        <v/>
      </c>
      <c r="W60" s="35" t="str">
        <f t="shared" si="121"/>
        <v/>
      </c>
      <c r="X60" s="36" t="str">
        <f t="shared" si="122"/>
        <v/>
      </c>
      <c r="Y60" s="35" t="str">
        <f t="shared" si="123"/>
        <v/>
      </c>
      <c r="Z60" s="36" t="str">
        <f t="shared" si="124"/>
        <v/>
      </c>
      <c r="AA60" s="35" t="str">
        <f t="shared" si="125"/>
        <v/>
      </c>
      <c r="AB60" s="36" t="str">
        <f t="shared" si="126"/>
        <v/>
      </c>
      <c r="AC60" s="35" t="str">
        <f t="shared" si="127"/>
        <v/>
      </c>
      <c r="AD60" s="36" t="str">
        <f t="shared" si="128"/>
        <v/>
      </c>
      <c r="AE60" s="35" t="str">
        <f t="shared" si="129"/>
        <v/>
      </c>
      <c r="AF60" s="36" t="str">
        <f t="shared" si="130"/>
        <v/>
      </c>
      <c r="AG60" s="40"/>
      <c r="AH60" s="40">
        <v>880</v>
      </c>
      <c r="AI60" s="39" t="s">
        <v>226</v>
      </c>
      <c r="AJ60" s="39" t="s">
        <v>162</v>
      </c>
      <c r="AK60" s="28">
        <f t="shared" si="114"/>
        <v>3</v>
      </c>
      <c r="AL60" s="28">
        <f t="shared" si="115"/>
        <v>20</v>
      </c>
      <c r="AM60" s="28">
        <f t="shared" si="116"/>
        <v>37</v>
      </c>
      <c r="AN60" s="28">
        <f t="shared" si="116"/>
        <v>55</v>
      </c>
      <c r="AO60" s="28">
        <f t="shared" si="116"/>
        <v>0</v>
      </c>
      <c r="AP60" s="28">
        <f t="shared" si="116"/>
        <v>0</v>
      </c>
      <c r="AQ60" s="28">
        <f t="shared" si="116"/>
        <v>0</v>
      </c>
      <c r="AR60" s="28">
        <f t="shared" si="116"/>
        <v>0</v>
      </c>
      <c r="AS60" s="28">
        <f t="shared" si="116"/>
        <v>0</v>
      </c>
      <c r="AT60" s="28">
        <f t="shared" si="116"/>
        <v>0</v>
      </c>
      <c r="AU60" s="28">
        <f t="shared" si="116"/>
        <v>0</v>
      </c>
      <c r="AV60" s="28">
        <f t="shared" si="116"/>
        <v>0</v>
      </c>
      <c r="AW60" s="28">
        <f t="shared" si="116"/>
        <v>0</v>
      </c>
      <c r="AX60" s="28">
        <f t="shared" si="116"/>
        <v>0</v>
      </c>
      <c r="AY60" s="28">
        <f t="shared" si="116"/>
        <v>0</v>
      </c>
      <c r="AZ60" s="28">
        <v>0</v>
      </c>
      <c r="BA60" s="28">
        <f t="shared" si="117"/>
        <v>16</v>
      </c>
      <c r="BB60" s="28">
        <f t="shared" si="117"/>
        <v>33</v>
      </c>
      <c r="BC60" s="28">
        <f t="shared" si="117"/>
        <v>50</v>
      </c>
      <c r="BD60" s="28">
        <f t="shared" si="117"/>
        <v>0</v>
      </c>
      <c r="BE60" s="28">
        <f t="shared" si="117"/>
        <v>16</v>
      </c>
      <c r="BF60" s="28">
        <f t="shared" si="117"/>
        <v>16</v>
      </c>
      <c r="BG60" s="28">
        <f t="shared" si="117"/>
        <v>16</v>
      </c>
      <c r="BH60" s="28">
        <f t="shared" si="117"/>
        <v>16</v>
      </c>
      <c r="BI60" s="28">
        <f t="shared" si="117"/>
        <v>16</v>
      </c>
      <c r="BJ60" s="28">
        <f t="shared" si="117"/>
        <v>16</v>
      </c>
      <c r="BK60" s="28">
        <f t="shared" si="73"/>
        <v>16</v>
      </c>
      <c r="BL60" s="28">
        <f t="shared" si="73"/>
        <v>16</v>
      </c>
      <c r="BM60" s="28">
        <f t="shared" si="73"/>
        <v>16</v>
      </c>
      <c r="BN60" s="28">
        <f t="shared" si="73"/>
        <v>16</v>
      </c>
      <c r="BO60" s="28">
        <v>0</v>
      </c>
    </row>
    <row r="61" spans="1:67" s="8" customFormat="1" ht="30" customHeight="1" x14ac:dyDescent="0.2">
      <c r="A61" s="21" t="s">
        <v>227</v>
      </c>
      <c r="B61" s="20" t="s">
        <v>175</v>
      </c>
      <c r="C61" s="22" t="s">
        <v>112</v>
      </c>
      <c r="D61" s="24" t="s">
        <v>228</v>
      </c>
      <c r="E61" s="23" t="s">
        <v>112</v>
      </c>
      <c r="F61" s="25" t="s">
        <v>229</v>
      </c>
      <c r="G61" s="22" t="s">
        <v>140</v>
      </c>
      <c r="H61" s="24" t="s">
        <v>230</v>
      </c>
      <c r="I61" s="22" t="s">
        <v>140</v>
      </c>
      <c r="J61" s="24" t="s">
        <v>231</v>
      </c>
      <c r="K61" s="22" t="s">
        <v>140</v>
      </c>
      <c r="L61" s="24" t="s">
        <v>232</v>
      </c>
      <c r="M61" s="22" t="s">
        <v>101</v>
      </c>
      <c r="N61" s="24" t="s">
        <v>101</v>
      </c>
      <c r="O61" s="22" t="s">
        <v>101</v>
      </c>
      <c r="P61" s="24" t="s">
        <v>101</v>
      </c>
      <c r="Q61" s="22" t="s">
        <v>101</v>
      </c>
      <c r="R61" s="24" t="s">
        <v>101</v>
      </c>
      <c r="S61" s="22" t="s">
        <v>101</v>
      </c>
      <c r="T61" s="24" t="s">
        <v>101</v>
      </c>
      <c r="U61" s="22" t="s">
        <v>101</v>
      </c>
      <c r="V61" s="24" t="s">
        <v>101</v>
      </c>
      <c r="W61" s="22" t="s">
        <v>101</v>
      </c>
      <c r="X61" s="24" t="s">
        <v>101</v>
      </c>
      <c r="Y61" s="22" t="s">
        <v>101</v>
      </c>
      <c r="Z61" s="24" t="s">
        <v>101</v>
      </c>
      <c r="AA61" s="22" t="s">
        <v>101</v>
      </c>
      <c r="AB61" s="24" t="s">
        <v>101</v>
      </c>
      <c r="AC61" s="22" t="s">
        <v>101</v>
      </c>
      <c r="AD61" s="24" t="s">
        <v>101</v>
      </c>
      <c r="AE61" s="22" t="s">
        <v>101</v>
      </c>
      <c r="AF61" s="24" t="s">
        <v>101</v>
      </c>
      <c r="AG61" s="20" t="s">
        <v>101</v>
      </c>
      <c r="AH61" s="20">
        <v>1000</v>
      </c>
      <c r="AI61" s="19" t="s">
        <v>233</v>
      </c>
      <c r="AJ61" s="21" t="s">
        <v>234</v>
      </c>
      <c r="AK61" s="8">
        <v>4</v>
      </c>
      <c r="AL61" s="8">
        <v>22</v>
      </c>
      <c r="AM61" s="8">
        <v>39</v>
      </c>
      <c r="AN61" s="8">
        <v>60</v>
      </c>
      <c r="AO61" s="8">
        <v>81</v>
      </c>
      <c r="AP61" s="8">
        <v>0</v>
      </c>
      <c r="AQ61" s="8">
        <v>0</v>
      </c>
      <c r="AR61" s="8">
        <v>0</v>
      </c>
      <c r="AS61" s="8">
        <v>0</v>
      </c>
      <c r="AT61" s="8">
        <v>0</v>
      </c>
      <c r="AU61" s="8">
        <v>0</v>
      </c>
      <c r="AV61" s="8">
        <v>0</v>
      </c>
      <c r="AW61" s="8">
        <v>0</v>
      </c>
      <c r="AX61" s="8">
        <v>0</v>
      </c>
      <c r="AY61" s="8">
        <v>0</v>
      </c>
      <c r="AZ61" s="8">
        <v>0</v>
      </c>
      <c r="BA61" s="8">
        <v>17</v>
      </c>
      <c r="BB61" s="8">
        <v>35</v>
      </c>
      <c r="BC61" s="8">
        <v>56</v>
      </c>
      <c r="BD61" s="8">
        <v>77</v>
      </c>
      <c r="BE61" s="8">
        <v>0</v>
      </c>
      <c r="BF61" s="8">
        <v>17</v>
      </c>
      <c r="BG61" s="8">
        <v>17</v>
      </c>
      <c r="BH61" s="8">
        <v>17</v>
      </c>
      <c r="BI61" s="8">
        <v>17</v>
      </c>
      <c r="BJ61" s="8">
        <v>17</v>
      </c>
      <c r="BK61" s="8">
        <v>17</v>
      </c>
      <c r="BL61" s="8">
        <v>17</v>
      </c>
      <c r="BM61" s="8">
        <v>17</v>
      </c>
      <c r="BN61" s="8">
        <v>17</v>
      </c>
      <c r="BO61" s="8">
        <v>0</v>
      </c>
    </row>
    <row r="62" spans="1:67" ht="44.45" customHeight="1" x14ac:dyDescent="0.2">
      <c r="A62" s="39" t="s">
        <v>235</v>
      </c>
      <c r="B62" s="40" t="s">
        <v>175</v>
      </c>
      <c r="C62" s="35" t="s">
        <v>112</v>
      </c>
      <c r="D62" s="36" t="s">
        <v>236</v>
      </c>
      <c r="E62" s="37" t="s">
        <v>112</v>
      </c>
      <c r="F62" s="38" t="s">
        <v>237</v>
      </c>
      <c r="G62" s="35" t="s">
        <v>140</v>
      </c>
      <c r="H62" s="36" t="s">
        <v>238</v>
      </c>
      <c r="I62" s="35" t="s">
        <v>112</v>
      </c>
      <c r="J62" s="36" t="s">
        <v>239</v>
      </c>
      <c r="K62" s="35" t="s">
        <v>101</v>
      </c>
      <c r="L62" s="36" t="s">
        <v>101</v>
      </c>
      <c r="M62" s="35" t="s">
        <v>101</v>
      </c>
      <c r="N62" s="36" t="s">
        <v>101</v>
      </c>
      <c r="O62" s="35" t="s">
        <v>101</v>
      </c>
      <c r="P62" s="36" t="s">
        <v>101</v>
      </c>
      <c r="Q62" s="35" t="s">
        <v>101</v>
      </c>
      <c r="R62" s="36" t="s">
        <v>101</v>
      </c>
      <c r="S62" s="35" t="s">
        <v>101</v>
      </c>
      <c r="T62" s="36" t="s">
        <v>101</v>
      </c>
      <c r="U62" s="35" t="s">
        <v>101</v>
      </c>
      <c r="V62" s="36" t="s">
        <v>101</v>
      </c>
      <c r="W62" s="35" t="s">
        <v>101</v>
      </c>
      <c r="X62" s="36" t="s">
        <v>101</v>
      </c>
      <c r="Y62" s="35" t="s">
        <v>101</v>
      </c>
      <c r="Z62" s="36" t="s">
        <v>101</v>
      </c>
      <c r="AA62" s="35" t="s">
        <v>101</v>
      </c>
      <c r="AB62" s="36" t="s">
        <v>101</v>
      </c>
      <c r="AC62" s="35" t="s">
        <v>101</v>
      </c>
      <c r="AD62" s="36" t="s">
        <v>101</v>
      </c>
      <c r="AE62" s="35" t="s">
        <v>101</v>
      </c>
      <c r="AF62" s="36" t="s">
        <v>101</v>
      </c>
      <c r="AG62" s="40" t="s">
        <v>101</v>
      </c>
      <c r="AH62" s="40">
        <v>1330</v>
      </c>
      <c r="AI62" s="39" t="s">
        <v>240</v>
      </c>
      <c r="AJ62" s="39" t="s">
        <v>241</v>
      </c>
      <c r="AK62" s="28">
        <v>4</v>
      </c>
      <c r="AL62" s="28">
        <v>26</v>
      </c>
      <c r="AM62" s="28">
        <v>42</v>
      </c>
      <c r="AN62" s="28">
        <v>60</v>
      </c>
      <c r="AO62" s="28">
        <v>0</v>
      </c>
      <c r="AP62" s="28">
        <v>0</v>
      </c>
      <c r="AQ62" s="28">
        <v>0</v>
      </c>
      <c r="AR62" s="28">
        <v>0</v>
      </c>
      <c r="AS62" s="28">
        <v>0</v>
      </c>
      <c r="AT62" s="28">
        <v>0</v>
      </c>
      <c r="AU62" s="28">
        <v>0</v>
      </c>
      <c r="AV62" s="28">
        <v>0</v>
      </c>
      <c r="AW62" s="28">
        <v>0</v>
      </c>
      <c r="AX62" s="28">
        <v>0</v>
      </c>
      <c r="AY62" s="28">
        <v>0</v>
      </c>
      <c r="AZ62" s="28">
        <v>0</v>
      </c>
      <c r="BA62" s="28">
        <v>21</v>
      </c>
      <c r="BB62" s="28">
        <v>38</v>
      </c>
      <c r="BC62" s="28">
        <v>55</v>
      </c>
      <c r="BD62" s="28">
        <v>0</v>
      </c>
      <c r="BE62" s="28">
        <v>21</v>
      </c>
      <c r="BF62" s="28">
        <v>21</v>
      </c>
      <c r="BG62" s="28">
        <v>21</v>
      </c>
      <c r="BH62" s="28">
        <v>21</v>
      </c>
      <c r="BI62" s="28">
        <v>21</v>
      </c>
      <c r="BJ62" s="28">
        <v>21</v>
      </c>
      <c r="BK62" s="28">
        <v>21</v>
      </c>
      <c r="BL62" s="28">
        <v>21</v>
      </c>
      <c r="BM62" s="28">
        <v>21</v>
      </c>
      <c r="BN62" s="28">
        <v>21</v>
      </c>
      <c r="BO62" s="28">
        <v>0</v>
      </c>
    </row>
    <row r="63" spans="1:67" ht="50.1" customHeight="1" x14ac:dyDescent="0.2">
      <c r="A63" s="41" t="s">
        <v>242</v>
      </c>
      <c r="B63" s="42" t="s">
        <v>175</v>
      </c>
      <c r="C63" s="35" t="s">
        <v>112</v>
      </c>
      <c r="D63" s="36" t="s">
        <v>243</v>
      </c>
      <c r="E63" s="37" t="s">
        <v>112</v>
      </c>
      <c r="F63" s="38" t="s">
        <v>244</v>
      </c>
      <c r="G63" s="35" t="s">
        <v>112</v>
      </c>
      <c r="H63" s="36" t="s">
        <v>245</v>
      </c>
      <c r="I63" s="35" t="s">
        <v>112</v>
      </c>
      <c r="J63" s="36" t="s">
        <v>246</v>
      </c>
      <c r="K63" s="35" t="s">
        <v>140</v>
      </c>
      <c r="L63" s="36" t="s">
        <v>247</v>
      </c>
      <c r="M63" s="35" t="s">
        <v>140</v>
      </c>
      <c r="N63" s="36" t="s">
        <v>248</v>
      </c>
      <c r="O63" s="35" t="s">
        <v>140</v>
      </c>
      <c r="P63" s="36" t="s">
        <v>249</v>
      </c>
      <c r="Q63" s="35" t="s">
        <v>140</v>
      </c>
      <c r="R63" s="36" t="s">
        <v>250</v>
      </c>
      <c r="S63" s="35" t="s">
        <v>112</v>
      </c>
      <c r="T63" s="36" t="s">
        <v>251</v>
      </c>
      <c r="U63" s="35" t="s">
        <v>112</v>
      </c>
      <c r="V63" s="36" t="s">
        <v>252</v>
      </c>
      <c r="W63" s="35" t="s">
        <v>112</v>
      </c>
      <c r="X63" s="36" t="s">
        <v>253</v>
      </c>
      <c r="Y63" s="35" t="s">
        <v>140</v>
      </c>
      <c r="Z63" s="36" t="s">
        <v>254</v>
      </c>
      <c r="AA63" s="35" t="s">
        <v>101</v>
      </c>
      <c r="AB63" s="36" t="s">
        <v>101</v>
      </c>
      <c r="AC63" s="35" t="s">
        <v>101</v>
      </c>
      <c r="AD63" s="36" t="s">
        <v>101</v>
      </c>
      <c r="AE63" s="35" t="s">
        <v>101</v>
      </c>
      <c r="AF63" s="36" t="s">
        <v>101</v>
      </c>
      <c r="AG63" s="42" t="s">
        <v>255</v>
      </c>
      <c r="AH63" s="42">
        <v>2500</v>
      </c>
      <c r="AI63" s="39" t="s">
        <v>256</v>
      </c>
      <c r="AJ63" s="86" t="s">
        <v>257</v>
      </c>
      <c r="AK63" s="28">
        <v>4</v>
      </c>
      <c r="AL63" s="28">
        <v>22</v>
      </c>
      <c r="AM63" s="28">
        <v>40</v>
      </c>
      <c r="AN63" s="28">
        <v>57</v>
      </c>
      <c r="AO63" s="28">
        <v>74</v>
      </c>
      <c r="AP63" s="28">
        <v>91</v>
      </c>
      <c r="AQ63" s="28">
        <v>109</v>
      </c>
      <c r="AR63" s="28">
        <v>127</v>
      </c>
      <c r="AS63" s="28">
        <v>145</v>
      </c>
      <c r="AT63" s="28">
        <v>163</v>
      </c>
      <c r="AU63" s="28">
        <v>180</v>
      </c>
      <c r="AV63" s="28">
        <v>0</v>
      </c>
      <c r="AW63" s="28">
        <v>0</v>
      </c>
      <c r="AX63" s="28">
        <v>0</v>
      </c>
      <c r="AY63" s="28">
        <v>0</v>
      </c>
      <c r="AZ63" s="28">
        <v>0</v>
      </c>
      <c r="BA63" s="28">
        <v>17</v>
      </c>
      <c r="BB63" s="28">
        <v>35</v>
      </c>
      <c r="BC63" s="28">
        <v>52</v>
      </c>
      <c r="BD63" s="28">
        <v>70</v>
      </c>
      <c r="BE63" s="28">
        <v>87</v>
      </c>
      <c r="BF63" s="28">
        <v>104</v>
      </c>
      <c r="BG63" s="28">
        <v>122</v>
      </c>
      <c r="BH63" s="28">
        <v>140</v>
      </c>
      <c r="BI63" s="28">
        <v>158</v>
      </c>
      <c r="BJ63" s="28">
        <v>176</v>
      </c>
      <c r="BK63" s="28">
        <v>0</v>
      </c>
      <c r="BL63" s="28">
        <v>17</v>
      </c>
      <c r="BM63" s="28">
        <v>17</v>
      </c>
      <c r="BN63" s="28">
        <v>17</v>
      </c>
      <c r="BO63" s="28">
        <v>0</v>
      </c>
    </row>
    <row r="64" spans="1:67" ht="50.1" customHeight="1" x14ac:dyDescent="0.2">
      <c r="A64" s="41" t="s">
        <v>258</v>
      </c>
      <c r="B64" s="42" t="s">
        <v>175</v>
      </c>
      <c r="C64" s="35" t="str">
        <f t="shared" si="118"/>
        <v>+1*</v>
      </c>
      <c r="D64" s="36" t="str">
        <f t="shared" si="97"/>
        <v>BPE_PRM_HAY1.1</v>
      </c>
      <c r="E64" s="37" t="str">
        <f t="shared" si="98"/>
        <v>+1*</v>
      </c>
      <c r="F64" s="38" t="str">
        <f t="shared" si="99"/>
        <v>BPE_PRM_HAY2.1</v>
      </c>
      <c r="G64" s="35" t="str">
        <f t="shared" si="100"/>
        <v>-1*</v>
      </c>
      <c r="H64" s="36" t="str">
        <f t="shared" si="101"/>
        <v>HAY_WIL_LTN1.1</v>
      </c>
      <c r="I64" s="35" t="str">
        <f t="shared" si="102"/>
        <v>-1*</v>
      </c>
      <c r="J64" s="36" t="str">
        <f t="shared" si="103"/>
        <v>HAY_WIL_LTN2.1</v>
      </c>
      <c r="K64" s="35" t="str">
        <f t="shared" si="104"/>
        <v>-1*</v>
      </c>
      <c r="L64" s="36" t="str">
        <f t="shared" si="105"/>
        <v>MGM_WDV1.1</v>
      </c>
      <c r="M64" s="35" t="str">
        <f t="shared" si="106"/>
        <v/>
      </c>
      <c r="N64" s="36" t="str">
        <f t="shared" si="107"/>
        <v/>
      </c>
      <c r="O64" s="35" t="str">
        <f t="shared" si="108"/>
        <v/>
      </c>
      <c r="P64" s="36" t="str">
        <f t="shared" si="109"/>
        <v/>
      </c>
      <c r="Q64" s="35" t="str">
        <f t="shared" si="110"/>
        <v/>
      </c>
      <c r="R64" s="36" t="str">
        <f t="shared" si="111"/>
        <v/>
      </c>
      <c r="S64" s="35" t="str">
        <f t="shared" si="112"/>
        <v/>
      </c>
      <c r="T64" s="36" t="str">
        <f t="shared" si="119"/>
        <v/>
      </c>
      <c r="U64" s="35" t="str">
        <f t="shared" si="113"/>
        <v/>
      </c>
      <c r="V64" s="36" t="str">
        <f t="shared" si="120"/>
        <v/>
      </c>
      <c r="W64" s="35" t="str">
        <f t="shared" si="121"/>
        <v/>
      </c>
      <c r="X64" s="36" t="str">
        <f t="shared" si="122"/>
        <v/>
      </c>
      <c r="Y64" s="35" t="str">
        <f t="shared" si="123"/>
        <v/>
      </c>
      <c r="Z64" s="36" t="str">
        <f t="shared" si="124"/>
        <v/>
      </c>
      <c r="AA64" s="35" t="str">
        <f t="shared" si="125"/>
        <v/>
      </c>
      <c r="AB64" s="36" t="str">
        <f t="shared" si="126"/>
        <v/>
      </c>
      <c r="AC64" s="35" t="str">
        <f t="shared" si="127"/>
        <v/>
      </c>
      <c r="AD64" s="36" t="str">
        <f t="shared" si="128"/>
        <v/>
      </c>
      <c r="AE64" s="35" t="str">
        <f t="shared" si="129"/>
        <v/>
      </c>
      <c r="AF64" s="36" t="str">
        <f t="shared" si="130"/>
        <v/>
      </c>
      <c r="AG64" s="42" t="s">
        <v>101</v>
      </c>
      <c r="AH64" s="42">
        <v>1127</v>
      </c>
      <c r="AI64" s="39" t="s">
        <v>259</v>
      </c>
      <c r="AJ64" s="41" t="s">
        <v>260</v>
      </c>
      <c r="AK64" s="28">
        <f>FIND("*",$AJ64,1)</f>
        <v>3</v>
      </c>
      <c r="AL64" s="28">
        <f>IF(ISERR(FIND("*",$AJ64,AK64+1)),0,FIND("*",$AJ64,AK64+1))</f>
        <v>24</v>
      </c>
      <c r="AM64" s="28">
        <f>IF(AL64=0,0,IF(ISERR(FIND("*",$AJ64,AL64+1)),0,FIND("*",$AJ64,AL64+1)))</f>
        <v>46</v>
      </c>
      <c r="AN64" s="28">
        <f>IF(AM64=0,0,IF(ISERR(FIND("*",$AJ64,AM64+1)),0,FIND("*",$AJ64,AM64+1)))</f>
        <v>68</v>
      </c>
      <c r="AO64" s="28">
        <f t="shared" si="116"/>
        <v>90</v>
      </c>
      <c r="AP64" s="28">
        <f t="shared" si="116"/>
        <v>0</v>
      </c>
      <c r="AQ64" s="28">
        <f t="shared" si="116"/>
        <v>0</v>
      </c>
      <c r="AR64" s="28">
        <f t="shared" si="116"/>
        <v>0</v>
      </c>
      <c r="AS64" s="28">
        <f t="shared" si="116"/>
        <v>0</v>
      </c>
      <c r="AT64" s="28">
        <f t="shared" si="116"/>
        <v>0</v>
      </c>
      <c r="AU64" s="28">
        <f t="shared" si="116"/>
        <v>0</v>
      </c>
      <c r="AV64" s="28">
        <f t="shared" si="116"/>
        <v>0</v>
      </c>
      <c r="AW64" s="28">
        <f t="shared" si="116"/>
        <v>0</v>
      </c>
      <c r="AX64" s="28">
        <f t="shared" si="116"/>
        <v>0</v>
      </c>
      <c r="AY64" s="28">
        <f t="shared" si="116"/>
        <v>0</v>
      </c>
      <c r="AZ64" s="28">
        <v>0</v>
      </c>
      <c r="BA64" s="28">
        <f t="shared" si="117"/>
        <v>20</v>
      </c>
      <c r="BB64" s="28">
        <f t="shared" si="117"/>
        <v>41</v>
      </c>
      <c r="BC64" s="28">
        <f t="shared" si="117"/>
        <v>63</v>
      </c>
      <c r="BD64" s="28">
        <f t="shared" si="117"/>
        <v>85</v>
      </c>
      <c r="BE64" s="28">
        <f t="shared" si="117"/>
        <v>0</v>
      </c>
      <c r="BF64" s="28">
        <f t="shared" si="117"/>
        <v>20</v>
      </c>
      <c r="BG64" s="28">
        <f t="shared" si="117"/>
        <v>20</v>
      </c>
      <c r="BH64" s="28">
        <f t="shared" si="117"/>
        <v>20</v>
      </c>
      <c r="BI64" s="28">
        <f t="shared" si="117"/>
        <v>20</v>
      </c>
      <c r="BJ64" s="28">
        <f t="shared" si="117"/>
        <v>20</v>
      </c>
      <c r="BK64" s="28">
        <f t="shared" si="117"/>
        <v>20</v>
      </c>
      <c r="BL64" s="28">
        <f t="shared" si="117"/>
        <v>20</v>
      </c>
      <c r="BM64" s="28">
        <f t="shared" si="117"/>
        <v>20</v>
      </c>
      <c r="BN64" s="28">
        <f t="shared" si="117"/>
        <v>20</v>
      </c>
      <c r="BO64" s="28">
        <v>0</v>
      </c>
    </row>
    <row r="65" spans="1:67" ht="21.75" customHeight="1" x14ac:dyDescent="0.2">
      <c r="A65" s="57"/>
      <c r="B65" s="58"/>
      <c r="C65" s="59"/>
      <c r="D65" s="57"/>
      <c r="E65" s="60"/>
      <c r="F65" s="61"/>
      <c r="G65" s="59"/>
      <c r="H65" s="57"/>
      <c r="I65" s="59"/>
      <c r="J65" s="57"/>
      <c r="K65" s="59"/>
      <c r="L65" s="57"/>
      <c r="M65" s="59"/>
      <c r="N65" s="57"/>
      <c r="O65" s="59"/>
      <c r="P65" s="57"/>
      <c r="Q65" s="59"/>
      <c r="R65" s="57"/>
      <c r="S65" s="59"/>
      <c r="T65" s="57"/>
      <c r="U65" s="59"/>
      <c r="V65" s="57"/>
      <c r="W65" s="59"/>
      <c r="X65" s="57"/>
      <c r="Y65" s="59"/>
      <c r="Z65" s="57"/>
      <c r="AA65" s="59"/>
      <c r="AB65" s="57"/>
      <c r="AC65" s="59"/>
      <c r="AD65" s="57"/>
      <c r="AE65" s="59"/>
      <c r="AF65" s="57"/>
      <c r="AG65" s="58"/>
      <c r="AH65" s="58"/>
      <c r="AI65" s="61"/>
      <c r="AJ65" s="62"/>
    </row>
    <row r="66" spans="1:67" ht="21" x14ac:dyDescent="0.2">
      <c r="A66" s="108" t="s">
        <v>261</v>
      </c>
      <c r="B66" s="108"/>
      <c r="C66" s="108"/>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row>
    <row r="67" spans="1:67" ht="50.1" customHeight="1" x14ac:dyDescent="0.2">
      <c r="A67" s="41" t="s">
        <v>262</v>
      </c>
      <c r="B67" s="42" t="s">
        <v>29</v>
      </c>
      <c r="C67" s="35" t="str">
        <f t="shared" ref="C67:C76" si="131">IF(VALUE(TRIM(LEFT(AJ67,AK67-1)))&gt;0,"+"&amp; TRIM(LEFT(AJ67,AK67-1))&amp;"*",IF(VALUE(TRIM(LEFT(AJ67,AK67-1)))&lt;0, TRIM(LEFT(AJ67,AK67-1))&amp;"*",""))</f>
        <v>+1*</v>
      </c>
      <c r="D67" s="36" t="str">
        <f t="shared" ref="D67:D76" si="132">IF(AK67=0,"",IF(AL67=0,TRIM(MID($AJ67,AK67+1,LEN($AJ67)-AK67)),IF(BA67&lt;&gt;0,TRIM(MID($AJ67,AK67+1,BA67-AK67-1)),TRIM(MID($AJ67,AK67+1,BA67-AK67-1)))))</f>
        <v>BWK1101 WPI0 ENOF</v>
      </c>
      <c r="E67" s="37" t="str">
        <f t="shared" ref="E67:E76" si="133">IF(IF(AL67=0,"",TRIM(MID($AJ67,BA67+1,AL67-BA67-1)))="","",IF(VALUE(TRIM(MID($AJ67,BA67+1,AL67-BA67-1)))&gt;0,"+"&amp;TRIM(MID($AJ67,BA67+1,AL67-BA67-1))&amp;"*",TRIM(MID($AJ67,BA67+1,AL67-BA67-1))&amp;"*"))</f>
        <v/>
      </c>
      <c r="F67" s="38" t="str">
        <f t="shared" ref="F67:F76" si="134">IF(AL67=0,"",IF(AM67=0,TRIM(MID($AJ67,AL67+1,LEN($AJ67)-AL67)),IF(BB67&lt;&gt;0,TRIM(MID($AJ67,AL67+1,BB67-AL67-1)),TRIM(MID($AJ67,AL67+1,BB67-AL67-1)))))</f>
        <v/>
      </c>
      <c r="G67" s="35" t="str">
        <f t="shared" ref="G67:G76" si="135">IF(IF(AM67=0,"",TRIM(MID($AJ67,BB67+1,AM67-BB67-1)))="","",IF(VALUE(TRIM(MID($AJ67,BB67+1,AM67-BB67-1)))&gt;0,"+"&amp;TRIM(MID($AJ67,BB67+1,AM67-BB67-1))&amp;"*",TRIM(MID($AJ67,BB67+1,AM67-BB67-1))&amp;"*"))</f>
        <v/>
      </c>
      <c r="H67" s="36" t="str">
        <f t="shared" ref="H67:H76" si="136">IF(AM67=0,"",IF(AN67=0,TRIM(MID($AJ67,AM67+1,LEN($AJ67)-AM67)),IF(BC67&lt;&gt;0,TRIM(MID($AJ67,AM67+1,BC67-AM67-1)),TRIM(MID($AJ67,AM67+1,BC67-AM67-1)))))</f>
        <v/>
      </c>
      <c r="I67" s="35" t="str">
        <f t="shared" ref="I67:I76" si="137">IF(IF(AN67=0,"",TRIM(MID($AJ67,BC67+1,AN67-BC67-1)))="","",IF(VALUE(TRIM(MID($AJ67,BC67+1,AN67-BC67-1)))&gt;0,"+"&amp;TRIM(MID($AJ67,BC67+1,AN67-BC67-1))&amp;"*",TRIM(MID($AJ67,BC67+1,AN67-BC67-1))&amp;"*"))</f>
        <v/>
      </c>
      <c r="J67" s="36" t="str">
        <f t="shared" ref="J67:J76" si="138">IF(AN67=0,"",IF(AO67=0,TRIM(MID($AJ67,AN67+1,LEN($AJ67)-AN67)),IF(BD67&lt;&gt;0,TRIM(MID($AJ67,AN67+1,BD67-AN67-1)),TRIM(MID($AJ67,AN67+1,BD67-AN67-1)))))</f>
        <v/>
      </c>
      <c r="K67" s="35" t="str">
        <f t="shared" ref="K67:K76" si="139">IF(IF(AO67=0,"",TRIM(MID($AJ67,BD67+1,AO67-BD67-1)))="","",IF(VALUE(TRIM(MID($AJ67,BD67+1,AO67-BD67-1)))&gt;0,"+"&amp;TRIM(MID($AJ67,BD67+1,AO67-BD67-1))&amp;"*",TRIM(MID($AJ67,BD67+1,AO67-BD67-1))&amp;"*"))</f>
        <v/>
      </c>
      <c r="L67" s="36" t="str">
        <f t="shared" ref="L67:L76" si="140">IF(AO67=0,"",IF(AP67=0,TRIM(MID($AJ67,AO67+1,LEN($AJ67)-AO67)),IF(BE67&lt;&gt;0,TRIM(MID($AJ67,AO67+1,BE67-AO67-1)),TRIM(MID($AJ67,AO67+1,BE67-AO67-1)))))</f>
        <v/>
      </c>
      <c r="M67" s="35" t="str">
        <f t="shared" ref="M67:M76" si="141">IF(IF(AP67=0,"",TRIM(MID($AJ67,BE67+1,AP67-BE67-1)))="","",IF(VALUE(TRIM(MID($AJ67,BE67+1,AP67-BE67-1)))&gt;0,"+"&amp;TRIM(MID($AJ67,BE67+1,AP67-BE67-1))&amp;"*",TRIM(MID($AJ67,BE67+1,AP67-BE67-1))&amp;"*"))</f>
        <v/>
      </c>
      <c r="N67" s="36" t="str">
        <f t="shared" ref="N67:N76" si="142">IF(AP67=0,"",IF(AQ67=0,TRIM(MID($AJ67,AP67+1,LEN($AJ67)-AP67)),IF(BF67&lt;&gt;0,TRIM(MID($AJ67,AP67+1,BF67-AP67-1)),TRIM(MID($AJ67,AP67+1,BF67-AP67-1)))))</f>
        <v/>
      </c>
      <c r="O67" s="35" t="str">
        <f t="shared" ref="O67:O76" si="143">IF(IF(AQ67=0,"",TRIM(MID($AJ67,BF67+1,AQ67-BF67-1)))="","",IF(VALUE(TRIM(MID($AJ67,BF67+1,AQ67-BF67-1)))&gt;0,"+"&amp;TRIM(MID($AJ67,BF67+1,AQ67-BF67-1))&amp;"*",TRIM(MID($AJ67,BF67+1,AQ67-BF67-1))&amp;"*"))</f>
        <v/>
      </c>
      <c r="P67" s="36" t="str">
        <f t="shared" ref="P67:P76" si="144">IF(AQ67=0,"",IF(AR67=0,TRIM(MID($AJ67,AQ67+1,LEN($AJ67)-AQ67)),IF(BG67&lt;&gt;0,TRIM(MID($AJ67,AQ67+1,BG67-AQ67-1)),TRIM(MID($AJ67,AQ67+1,BG67-AQ67-1)))))</f>
        <v/>
      </c>
      <c r="Q67" s="35" t="str">
        <f t="shared" ref="Q67:Q76" si="145">IF(IF(AR67=0,"",TRIM(MID($AJ67,BG67+1,AR67-BG67-1)))="","",IF(VALUE(TRIM(MID($AJ67,BG67+1,AR67-BG67-1)))&gt;0,"+"&amp;TRIM(MID($AJ67,BG67+1,AR67-BG67-1))&amp;"*",TRIM(MID($AJ67,BG67+1,AR67-BG67-1))&amp;"*"))</f>
        <v/>
      </c>
      <c r="R67" s="36" t="str">
        <f t="shared" ref="R67:R76" si="146">IF(AR67=0,"",IF(AS67=0,TRIM(MID($AJ67,AR67+1,LEN($AJ67)-AR67)),IF(BH67&lt;&gt;0,TRIM(MID($AJ67,AR67+1,BH67-AR67-1)),TRIM(MID($AJ67,AR67+1,BH67-AR67-1)))))</f>
        <v/>
      </c>
      <c r="S67" s="35" t="str">
        <f t="shared" ref="S67:S76" si="147">IF(IF(AS67=0,"",TRIM(MID($AJ67,BH67+1,AS67-BH67-1)))="","",IF(VALUE(TRIM(MID($AJ67,BH67+1,AS67-BH67-1)))&gt;0,"+"&amp;TRIM(MID($AJ67,BH67+1,AS67-BH67-1))&amp;"*",TRIM(MID($AJ67,BH67+1,AS67-BH67-1))&amp;"*"))</f>
        <v/>
      </c>
      <c r="T67" s="36" t="str">
        <f t="shared" ref="T67:T76" si="148">IF(AS67=0,"",IF(AT67=0,TRIM(MID($AJ67,AS67+1,LEN($AJ67)-AS67)),IF(BI67&lt;&gt;0,TRIM(MID($AJ67,AS67+1,BI67-AS67-1)),TRIM(MID($AJ67,AS67+1,BI67-AS67-1)))))</f>
        <v/>
      </c>
      <c r="U67" s="35" t="str">
        <f t="shared" ref="U67:U76" si="149">IF(IF(AT67=0,"",TRIM(MID($AJ67,BI67+1,AT67-BI67-1)))="","",IF(VALUE(TRIM(MID($AJ67,BI67+1,AT67-BI67-1)))&gt;0,"+"&amp;TRIM(MID($AJ67,BI67+1,AT67-BI67-1))&amp;"*",TRIM(MID($AJ67,BI67+1,AT67-BI67-1))&amp;"*"))</f>
        <v/>
      </c>
      <c r="V67" s="36" t="str">
        <f t="shared" ref="V67:V76" si="150">IF(AT67=0,"",IF(AU67=0,TRIM(MID($AJ67,AT67+1,LEN($AJ67)-AT67)),IF(BJ67&lt;&gt;0,TRIM(MID($AJ67,AT67+1,BJ67-AT67-1)),TRIM(MID($AJ67,AT67+1,BJ67-AT67-1)))))</f>
        <v/>
      </c>
      <c r="W67" s="35" t="str">
        <f t="shared" ref="W67:W76" si="151">IF(IF(AU67=0,"",TRIM(MID($AJ67,BJ67+1,AU67-BJ67-1)))="","",IF(VALUE(TRIM(MID($AJ67,BJ67+1,AU67-BJ67-1)))&gt;0,"+"&amp;TRIM(MID($AJ67,BJ67+1,AU67-BJ67-1))&amp;"*",TRIM(MID($AJ67,BJ67+1,AU67-BJ67-1))&amp;"*"))</f>
        <v/>
      </c>
      <c r="X67" s="36" t="str">
        <f t="shared" ref="X67:X76" si="152">IF(AU67=0,"",IF(AV67=0,TRIM(MID($AJ67,AU67+1,LEN($AJ67)-AU67)),IF(BK67&lt;&gt;0,TRIM(MID($AJ67,AU67+1,BK67-AU67-1)),TRIM(MID($AJ67,AU67+1,BK67-AU67-1)))))</f>
        <v/>
      </c>
      <c r="Y67" s="35" t="str">
        <f t="shared" ref="Y67:Y76" si="153">IF(IF(AV67=0,"",TRIM(MID($AJ67,BK67+1,AV67-BK67-1)))="","",IF(VALUE(TRIM(MID($AJ67,BK67+1,AV67-BK67-1)))&gt;0,"+"&amp;TRIM(MID($AJ67,BK67+1,AV67-BK67-1))&amp;"*",TRIM(MID($AJ67,BK67+1,AV67-BK67-1))&amp;"*"))</f>
        <v/>
      </c>
      <c r="Z67" s="36" t="str">
        <f t="shared" ref="Z67:Z76" si="154">IF(AV67=0,"",IF(AW67=0,TRIM(MID($AJ67,AV67+1,LEN($AJ67)-AV67)),IF(BL67&lt;&gt;0,TRIM(MID($AJ67,AV67+1,BL67-AV67-1)),TRIM(MID($AJ67,AV67+1,BL67-AV67-1)))))</f>
        <v/>
      </c>
      <c r="AA67" s="35" t="str">
        <f t="shared" ref="AA67:AA76" si="155">IF(IF(AW67=0,"",TRIM(MID($AJ67,BL67+1,AW67-BL67-1)))="","",IF(VALUE(TRIM(MID($AJ67,BL67+1,AW67-BL67-1)))&gt;0,"+"&amp;TRIM(MID($AJ67,BL67+1,AW67-BL67-1))&amp;"*",TRIM(MID($AJ67,BL67+1,AW67-BL67-1))&amp;"*"))</f>
        <v/>
      </c>
      <c r="AB67" s="36" t="str">
        <f t="shared" ref="AB67:AB76" si="156">IF(AW67=0,"",IF(AX67=0,TRIM(MID($AJ67,AW67+1,LEN($AJ67)-AW67)),IF(BM67&lt;&gt;0,TRIM(MID($AJ67,AW67+1,BM67-AW67-1)),TRIM(MID($AJ67,AW67+1,BM67-AW67-1)))))</f>
        <v/>
      </c>
      <c r="AC67" s="35" t="str">
        <f t="shared" ref="AC67:AC76" si="157">IF(IF(AX67=0,"",TRIM(MID($AJ67,BM67+1,AX67-BM67-1)))="","",IF(VALUE(TRIM(MID($AJ67,BM67+1,AX67-BM67-1)))&gt;0,"+"&amp;TRIM(MID($AJ67,BM67+1,AX67-BM67-1))&amp;"*",TRIM(MID($AJ67,BM67+1,AX67-BM67-1))&amp;"*"))</f>
        <v/>
      </c>
      <c r="AD67" s="36" t="str">
        <f t="shared" ref="AD67:AD76" si="158">IF(AX67=0,"",IF(AZ67=0,TRIM(MID($AJ67,AX67+1,LEN($AJ67)-AX67)),IF(BO67&lt;&gt;0,TRIM(MID($AJ67,AX67+1,BO67-AX67-1)),TRIM(MID($AJ67,AX67+1,BO67-AX67-1)))))</f>
        <v/>
      </c>
      <c r="AE67" s="35" t="str">
        <f t="shared" ref="AE67:AE76" si="159">IF(IF(AY67=0,"",TRIM(MID($AJ67,BN67+1,AY67-BN67-1)))="","",IF(VALUE(TRIM(MID($AJ67,BN67+1,AY67-BN67-1)))&gt;0,"+"&amp;TRIM(MID($AJ67,BN67+1,AY67-BN67-1))&amp;"*",TRIM(MID($AJ67,BN67+1,AY67-BN67-1))&amp;"*"))</f>
        <v/>
      </c>
      <c r="AF67" s="36" t="str">
        <f t="shared" ref="AF67:AF76" si="160">IF(AY67=0,"",IF(BA67=0,TRIM(MID($AJ67,AY67+1,LEN($AJ67)-AY67)),IF(BP67&lt;&gt;0,TRIM(MID($AJ67,AY67+1,BP67-AY67-1)),TRIM(MID($AJ67,AY67+1,BP67-AY67-1)))))</f>
        <v/>
      </c>
      <c r="AG67" s="42" t="s">
        <v>101</v>
      </c>
      <c r="AH67" s="42">
        <v>2</v>
      </c>
      <c r="AI67" s="39" t="s">
        <v>263</v>
      </c>
      <c r="AJ67" s="41" t="s">
        <v>264</v>
      </c>
      <c r="AK67" s="28">
        <f t="shared" ref="AK67:AK77" si="161">FIND("*",$AJ67,1)</f>
        <v>4</v>
      </c>
      <c r="AL67" s="28">
        <f t="shared" ref="AL67:AL76" si="162">IF(ISERR(FIND("*",$AJ67,AK67+1)),0,FIND("*",$AJ67,AK67+1))</f>
        <v>0</v>
      </c>
      <c r="AM67" s="28">
        <f t="shared" ref="AM67:AY76" si="163">IF(AL67=0,0,IF(ISERR(FIND("*",$AJ67,AL67+1)),0,FIND("*",$AJ67,AL67+1)))</f>
        <v>0</v>
      </c>
      <c r="AN67" s="28">
        <f t="shared" si="163"/>
        <v>0</v>
      </c>
      <c r="AO67" s="28">
        <f t="shared" si="163"/>
        <v>0</v>
      </c>
      <c r="AP67" s="28">
        <f t="shared" si="163"/>
        <v>0</v>
      </c>
      <c r="AQ67" s="28">
        <f t="shared" si="163"/>
        <v>0</v>
      </c>
      <c r="AR67" s="28">
        <f t="shared" si="163"/>
        <v>0</v>
      </c>
      <c r="AS67" s="28">
        <f t="shared" si="163"/>
        <v>0</v>
      </c>
      <c r="AT67" s="28">
        <f t="shared" si="163"/>
        <v>0</v>
      </c>
      <c r="AU67" s="28">
        <f t="shared" si="163"/>
        <v>0</v>
      </c>
      <c r="AV67" s="28">
        <f t="shared" si="163"/>
        <v>0</v>
      </c>
      <c r="AW67" s="28">
        <f t="shared" si="163"/>
        <v>0</v>
      </c>
      <c r="AX67" s="28">
        <f t="shared" si="163"/>
        <v>0</v>
      </c>
      <c r="AY67" s="28">
        <f t="shared" si="163"/>
        <v>0</v>
      </c>
      <c r="AZ67" s="28">
        <v>0</v>
      </c>
      <c r="BA67" s="28">
        <f t="shared" ref="BA67:BN76" si="164">IF(ISERR(FIND("+",$AJ67,AK67+1)),0,FIND("+",$AJ67,AK67+1))</f>
        <v>0</v>
      </c>
      <c r="BB67" s="28">
        <f t="shared" si="164"/>
        <v>0</v>
      </c>
      <c r="BC67" s="28">
        <f t="shared" si="164"/>
        <v>0</v>
      </c>
      <c r="BD67" s="28">
        <f t="shared" si="164"/>
        <v>0</v>
      </c>
      <c r="BE67" s="28">
        <f t="shared" si="164"/>
        <v>0</v>
      </c>
      <c r="BF67" s="28">
        <f t="shared" si="164"/>
        <v>0</v>
      </c>
      <c r="BG67" s="28">
        <f t="shared" si="164"/>
        <v>0</v>
      </c>
      <c r="BH67" s="28">
        <f t="shared" si="164"/>
        <v>0</v>
      </c>
      <c r="BI67" s="28">
        <f t="shared" si="164"/>
        <v>0</v>
      </c>
      <c r="BJ67" s="28">
        <f t="shared" si="164"/>
        <v>0</v>
      </c>
      <c r="BK67" s="28">
        <f t="shared" si="164"/>
        <v>0</v>
      </c>
      <c r="BL67" s="28">
        <f t="shared" si="164"/>
        <v>0</v>
      </c>
      <c r="BM67" s="28">
        <f t="shared" si="164"/>
        <v>0</v>
      </c>
      <c r="BN67" s="28">
        <f t="shared" si="164"/>
        <v>0</v>
      </c>
      <c r="BO67" s="28">
        <v>0</v>
      </c>
    </row>
    <row r="68" spans="1:67" ht="51" customHeight="1" x14ac:dyDescent="0.2">
      <c r="A68" s="51" t="s">
        <v>265</v>
      </c>
      <c r="B68" s="42" t="s">
        <v>29</v>
      </c>
      <c r="C68" s="35" t="str">
        <f t="shared" si="131"/>
        <v>+1*</v>
      </c>
      <c r="D68" s="36" t="str">
        <f t="shared" si="132"/>
        <v>COL0661 COL0 ENOF</v>
      </c>
      <c r="E68" s="35" t="str">
        <f t="shared" si="133"/>
        <v/>
      </c>
      <c r="F68" s="38" t="str">
        <f t="shared" si="134"/>
        <v/>
      </c>
      <c r="G68" s="35" t="str">
        <f t="shared" si="135"/>
        <v/>
      </c>
      <c r="H68" s="36" t="str">
        <f t="shared" si="136"/>
        <v/>
      </c>
      <c r="I68" s="35" t="str">
        <f t="shared" si="137"/>
        <v/>
      </c>
      <c r="J68" s="36" t="str">
        <f t="shared" si="138"/>
        <v/>
      </c>
      <c r="K68" s="35" t="str">
        <f t="shared" si="139"/>
        <v/>
      </c>
      <c r="L68" s="36" t="str">
        <f t="shared" si="140"/>
        <v/>
      </c>
      <c r="M68" s="35" t="str">
        <f t="shared" si="141"/>
        <v/>
      </c>
      <c r="N68" s="36" t="str">
        <f t="shared" si="142"/>
        <v/>
      </c>
      <c r="O68" s="35" t="str">
        <f t="shared" si="143"/>
        <v/>
      </c>
      <c r="P68" s="36" t="str">
        <f t="shared" si="144"/>
        <v/>
      </c>
      <c r="Q68" s="35" t="str">
        <f t="shared" si="145"/>
        <v/>
      </c>
      <c r="R68" s="36" t="str">
        <f t="shared" si="146"/>
        <v/>
      </c>
      <c r="S68" s="35" t="str">
        <f t="shared" si="147"/>
        <v/>
      </c>
      <c r="T68" s="36" t="str">
        <f t="shared" si="148"/>
        <v/>
      </c>
      <c r="U68" s="35" t="str">
        <f t="shared" si="149"/>
        <v/>
      </c>
      <c r="V68" s="36" t="str">
        <f t="shared" si="150"/>
        <v/>
      </c>
      <c r="W68" s="35" t="str">
        <f t="shared" si="151"/>
        <v/>
      </c>
      <c r="X68" s="36" t="str">
        <f t="shared" si="152"/>
        <v/>
      </c>
      <c r="Y68" s="35" t="str">
        <f t="shared" si="153"/>
        <v/>
      </c>
      <c r="Z68" s="36" t="str">
        <f t="shared" si="154"/>
        <v/>
      </c>
      <c r="AA68" s="35" t="str">
        <f t="shared" si="155"/>
        <v/>
      </c>
      <c r="AB68" s="36" t="str">
        <f t="shared" si="156"/>
        <v/>
      </c>
      <c r="AC68" s="35" t="str">
        <f t="shared" si="157"/>
        <v/>
      </c>
      <c r="AD68" s="36" t="str">
        <f t="shared" si="158"/>
        <v/>
      </c>
      <c r="AE68" s="35" t="str">
        <f t="shared" si="159"/>
        <v/>
      </c>
      <c r="AF68" s="36" t="str">
        <f t="shared" si="160"/>
        <v/>
      </c>
      <c r="AG68" s="42"/>
      <c r="AH68" s="42">
        <v>10</v>
      </c>
      <c r="AI68" s="39" t="s">
        <v>266</v>
      </c>
      <c r="AJ68" s="36" t="s">
        <v>267</v>
      </c>
      <c r="AK68" s="28">
        <f t="shared" si="161"/>
        <v>3</v>
      </c>
      <c r="AL68" s="28">
        <f t="shared" si="162"/>
        <v>0</v>
      </c>
      <c r="AM68" s="28">
        <f t="shared" si="163"/>
        <v>0</v>
      </c>
      <c r="AN68" s="28">
        <f t="shared" si="163"/>
        <v>0</v>
      </c>
      <c r="AO68" s="28">
        <f t="shared" si="163"/>
        <v>0</v>
      </c>
      <c r="AP68" s="28">
        <f t="shared" si="163"/>
        <v>0</v>
      </c>
      <c r="AQ68" s="28">
        <f t="shared" si="163"/>
        <v>0</v>
      </c>
      <c r="AR68" s="28">
        <f t="shared" si="163"/>
        <v>0</v>
      </c>
      <c r="AS68" s="28">
        <f t="shared" si="163"/>
        <v>0</v>
      </c>
      <c r="AT68" s="28">
        <f t="shared" si="163"/>
        <v>0</v>
      </c>
      <c r="AU68" s="28">
        <f t="shared" si="163"/>
        <v>0</v>
      </c>
      <c r="AV68" s="28">
        <f t="shared" si="163"/>
        <v>0</v>
      </c>
      <c r="AW68" s="28">
        <f t="shared" si="163"/>
        <v>0</v>
      </c>
      <c r="AX68" s="28">
        <f t="shared" si="163"/>
        <v>0</v>
      </c>
      <c r="AY68" s="28">
        <f t="shared" si="163"/>
        <v>0</v>
      </c>
      <c r="AZ68" s="28">
        <v>0</v>
      </c>
      <c r="BA68" s="28">
        <f t="shared" si="164"/>
        <v>0</v>
      </c>
      <c r="BB68" s="28">
        <f t="shared" si="164"/>
        <v>0</v>
      </c>
      <c r="BC68" s="28">
        <f t="shared" si="164"/>
        <v>0</v>
      </c>
      <c r="BD68" s="28">
        <f t="shared" si="164"/>
        <v>0</v>
      </c>
      <c r="BE68" s="28">
        <f t="shared" si="164"/>
        <v>0</v>
      </c>
      <c r="BF68" s="28">
        <f t="shared" si="164"/>
        <v>0</v>
      </c>
      <c r="BG68" s="28">
        <f t="shared" si="164"/>
        <v>0</v>
      </c>
      <c r="BH68" s="28">
        <f t="shared" si="164"/>
        <v>0</v>
      </c>
      <c r="BI68" s="28">
        <f t="shared" si="164"/>
        <v>0</v>
      </c>
      <c r="BJ68" s="28">
        <f t="shared" si="164"/>
        <v>0</v>
      </c>
      <c r="BK68" s="28">
        <f t="shared" si="164"/>
        <v>0</v>
      </c>
      <c r="BL68" s="28">
        <f t="shared" si="164"/>
        <v>0</v>
      </c>
      <c r="BM68" s="28">
        <f t="shared" si="164"/>
        <v>0</v>
      </c>
      <c r="BN68" s="28">
        <f t="shared" si="164"/>
        <v>0</v>
      </c>
      <c r="BO68" s="28">
        <v>0</v>
      </c>
    </row>
    <row r="69" spans="1:67" ht="50.1" customHeight="1" x14ac:dyDescent="0.2">
      <c r="A69" s="41" t="s">
        <v>268</v>
      </c>
      <c r="B69" s="42" t="s">
        <v>29</v>
      </c>
      <c r="C69" s="35" t="str">
        <f t="shared" si="131"/>
        <v>+1*</v>
      </c>
      <c r="D69" s="36" t="str">
        <f t="shared" si="132"/>
        <v>HWB0331 WPI0 ENOF</v>
      </c>
      <c r="E69" s="37" t="str">
        <f t="shared" si="133"/>
        <v/>
      </c>
      <c r="F69" s="38" t="str">
        <f t="shared" si="134"/>
        <v/>
      </c>
      <c r="G69" s="35" t="str">
        <f t="shared" si="135"/>
        <v/>
      </c>
      <c r="H69" s="36" t="str">
        <f t="shared" si="136"/>
        <v/>
      </c>
      <c r="I69" s="35" t="str">
        <f t="shared" si="137"/>
        <v/>
      </c>
      <c r="J69" s="36" t="str">
        <f t="shared" si="138"/>
        <v/>
      </c>
      <c r="K69" s="35" t="str">
        <f t="shared" si="139"/>
        <v/>
      </c>
      <c r="L69" s="36" t="str">
        <f t="shared" si="140"/>
        <v/>
      </c>
      <c r="M69" s="35" t="str">
        <f t="shared" si="141"/>
        <v/>
      </c>
      <c r="N69" s="36" t="str">
        <f t="shared" si="142"/>
        <v/>
      </c>
      <c r="O69" s="35" t="str">
        <f t="shared" si="143"/>
        <v/>
      </c>
      <c r="P69" s="36" t="str">
        <f t="shared" si="144"/>
        <v/>
      </c>
      <c r="Q69" s="35" t="str">
        <f t="shared" si="145"/>
        <v/>
      </c>
      <c r="R69" s="36" t="str">
        <f t="shared" si="146"/>
        <v/>
      </c>
      <c r="S69" s="35" t="str">
        <f t="shared" si="147"/>
        <v/>
      </c>
      <c r="T69" s="36" t="str">
        <f t="shared" si="148"/>
        <v/>
      </c>
      <c r="U69" s="35" t="str">
        <f t="shared" si="149"/>
        <v/>
      </c>
      <c r="V69" s="36" t="str">
        <f t="shared" si="150"/>
        <v/>
      </c>
      <c r="W69" s="35" t="str">
        <f t="shared" si="151"/>
        <v/>
      </c>
      <c r="X69" s="36" t="str">
        <f t="shared" si="152"/>
        <v/>
      </c>
      <c r="Y69" s="35" t="str">
        <f t="shared" si="153"/>
        <v/>
      </c>
      <c r="Z69" s="36" t="str">
        <f t="shared" si="154"/>
        <v/>
      </c>
      <c r="AA69" s="35" t="str">
        <f t="shared" si="155"/>
        <v/>
      </c>
      <c r="AB69" s="36" t="str">
        <f t="shared" si="156"/>
        <v/>
      </c>
      <c r="AC69" s="35" t="str">
        <f t="shared" si="157"/>
        <v/>
      </c>
      <c r="AD69" s="36" t="str">
        <f t="shared" si="158"/>
        <v/>
      </c>
      <c r="AE69" s="35" t="str">
        <f t="shared" si="159"/>
        <v/>
      </c>
      <c r="AF69" s="36" t="str">
        <f t="shared" si="160"/>
        <v/>
      </c>
      <c r="AG69" s="42" t="s">
        <v>101</v>
      </c>
      <c r="AH69" s="42">
        <v>2</v>
      </c>
      <c r="AI69" s="39" t="s">
        <v>269</v>
      </c>
      <c r="AJ69" s="41" t="s">
        <v>270</v>
      </c>
      <c r="AK69" s="28">
        <f t="shared" si="161"/>
        <v>4</v>
      </c>
      <c r="AL69" s="28">
        <f t="shared" si="162"/>
        <v>0</v>
      </c>
      <c r="AM69" s="28">
        <f t="shared" si="163"/>
        <v>0</v>
      </c>
      <c r="AN69" s="28">
        <f t="shared" si="163"/>
        <v>0</v>
      </c>
      <c r="AO69" s="28">
        <f t="shared" si="163"/>
        <v>0</v>
      </c>
      <c r="AP69" s="28">
        <f t="shared" si="163"/>
        <v>0</v>
      </c>
      <c r="AQ69" s="28">
        <f t="shared" si="163"/>
        <v>0</v>
      </c>
      <c r="AR69" s="28">
        <f t="shared" si="163"/>
        <v>0</v>
      </c>
      <c r="AS69" s="28">
        <f t="shared" si="163"/>
        <v>0</v>
      </c>
      <c r="AT69" s="28">
        <f t="shared" si="163"/>
        <v>0</v>
      </c>
      <c r="AU69" s="28">
        <f t="shared" si="163"/>
        <v>0</v>
      </c>
      <c r="AV69" s="28">
        <f t="shared" si="163"/>
        <v>0</v>
      </c>
      <c r="AW69" s="28">
        <f t="shared" si="163"/>
        <v>0</v>
      </c>
      <c r="AX69" s="28">
        <f t="shared" si="163"/>
        <v>0</v>
      </c>
      <c r="AY69" s="28">
        <f t="shared" si="163"/>
        <v>0</v>
      </c>
      <c r="AZ69" s="28">
        <v>0</v>
      </c>
      <c r="BA69" s="28">
        <f t="shared" si="164"/>
        <v>0</v>
      </c>
      <c r="BB69" s="28">
        <f t="shared" si="164"/>
        <v>0</v>
      </c>
      <c r="BC69" s="28">
        <f t="shared" si="164"/>
        <v>0</v>
      </c>
      <c r="BD69" s="28">
        <f t="shared" si="164"/>
        <v>0</v>
      </c>
      <c r="BE69" s="28">
        <f t="shared" si="164"/>
        <v>0</v>
      </c>
      <c r="BF69" s="28">
        <f t="shared" si="164"/>
        <v>0</v>
      </c>
      <c r="BG69" s="28">
        <f t="shared" si="164"/>
        <v>0</v>
      </c>
      <c r="BH69" s="28">
        <f t="shared" si="164"/>
        <v>0</v>
      </c>
      <c r="BI69" s="28">
        <f t="shared" si="164"/>
        <v>0</v>
      </c>
      <c r="BJ69" s="28">
        <f t="shared" si="164"/>
        <v>0</v>
      </c>
      <c r="BK69" s="28">
        <f t="shared" si="164"/>
        <v>0</v>
      </c>
      <c r="BL69" s="28">
        <f t="shared" si="164"/>
        <v>0</v>
      </c>
      <c r="BM69" s="28">
        <f t="shared" si="164"/>
        <v>0</v>
      </c>
      <c r="BN69" s="28">
        <f t="shared" si="164"/>
        <v>0</v>
      </c>
      <c r="BO69" s="28">
        <v>0</v>
      </c>
    </row>
    <row r="70" spans="1:67" ht="50.1" customHeight="1" x14ac:dyDescent="0.2">
      <c r="A70" s="41" t="s">
        <v>271</v>
      </c>
      <c r="B70" s="42" t="s">
        <v>29</v>
      </c>
      <c r="C70" s="35" t="str">
        <f t="shared" si="131"/>
        <v>+1*</v>
      </c>
      <c r="D70" s="36" t="str">
        <f t="shared" si="132"/>
        <v>KPA1101 KPI1 ENOF</v>
      </c>
      <c r="E70" s="37" t="str">
        <f t="shared" si="133"/>
        <v/>
      </c>
      <c r="F70" s="38" t="str">
        <f t="shared" si="134"/>
        <v/>
      </c>
      <c r="G70" s="35" t="str">
        <f t="shared" si="135"/>
        <v/>
      </c>
      <c r="H70" s="36" t="str">
        <f t="shared" si="136"/>
        <v/>
      </c>
      <c r="I70" s="35" t="str">
        <f t="shared" si="137"/>
        <v/>
      </c>
      <c r="J70" s="36" t="str">
        <f t="shared" si="138"/>
        <v/>
      </c>
      <c r="K70" s="35" t="str">
        <f t="shared" si="139"/>
        <v/>
      </c>
      <c r="L70" s="36" t="str">
        <f t="shared" si="140"/>
        <v/>
      </c>
      <c r="M70" s="35" t="str">
        <f t="shared" si="141"/>
        <v/>
      </c>
      <c r="N70" s="36" t="str">
        <f t="shared" si="142"/>
        <v/>
      </c>
      <c r="O70" s="35" t="str">
        <f t="shared" si="143"/>
        <v/>
      </c>
      <c r="P70" s="36" t="str">
        <f t="shared" si="144"/>
        <v/>
      </c>
      <c r="Q70" s="35" t="str">
        <f t="shared" si="145"/>
        <v/>
      </c>
      <c r="R70" s="36" t="str">
        <f t="shared" si="146"/>
        <v/>
      </c>
      <c r="S70" s="35" t="str">
        <f t="shared" si="147"/>
        <v/>
      </c>
      <c r="T70" s="36" t="str">
        <f t="shared" si="148"/>
        <v/>
      </c>
      <c r="U70" s="35" t="str">
        <f t="shared" si="149"/>
        <v/>
      </c>
      <c r="V70" s="36" t="str">
        <f t="shared" si="150"/>
        <v/>
      </c>
      <c r="W70" s="35" t="str">
        <f t="shared" si="151"/>
        <v/>
      </c>
      <c r="X70" s="36" t="str">
        <f t="shared" si="152"/>
        <v/>
      </c>
      <c r="Y70" s="35" t="str">
        <f t="shared" si="153"/>
        <v/>
      </c>
      <c r="Z70" s="36" t="str">
        <f t="shared" si="154"/>
        <v/>
      </c>
      <c r="AA70" s="35" t="str">
        <f t="shared" si="155"/>
        <v/>
      </c>
      <c r="AB70" s="36" t="str">
        <f t="shared" si="156"/>
        <v/>
      </c>
      <c r="AC70" s="35" t="str">
        <f t="shared" si="157"/>
        <v/>
      </c>
      <c r="AD70" s="36" t="str">
        <f t="shared" si="158"/>
        <v/>
      </c>
      <c r="AE70" s="35" t="str">
        <f t="shared" si="159"/>
        <v/>
      </c>
      <c r="AF70" s="36" t="str">
        <f t="shared" si="160"/>
        <v/>
      </c>
      <c r="AG70" s="42" t="s">
        <v>101</v>
      </c>
      <c r="AH70" s="42">
        <v>13</v>
      </c>
      <c r="AI70" s="39" t="s">
        <v>272</v>
      </c>
      <c r="AJ70" s="41" t="s">
        <v>273</v>
      </c>
      <c r="AK70" s="28">
        <f t="shared" si="161"/>
        <v>3</v>
      </c>
      <c r="AL70" s="28">
        <f t="shared" si="162"/>
        <v>0</v>
      </c>
      <c r="AM70" s="28">
        <f t="shared" si="163"/>
        <v>0</v>
      </c>
      <c r="AN70" s="28">
        <f t="shared" si="163"/>
        <v>0</v>
      </c>
      <c r="AO70" s="28">
        <f t="shared" si="163"/>
        <v>0</v>
      </c>
      <c r="AP70" s="28">
        <f t="shared" si="163"/>
        <v>0</v>
      </c>
      <c r="AQ70" s="28">
        <f t="shared" si="163"/>
        <v>0</v>
      </c>
      <c r="AR70" s="28">
        <f t="shared" si="163"/>
        <v>0</v>
      </c>
      <c r="AS70" s="28">
        <f t="shared" si="163"/>
        <v>0</v>
      </c>
      <c r="AT70" s="28">
        <f t="shared" si="163"/>
        <v>0</v>
      </c>
      <c r="AU70" s="28">
        <f t="shared" si="163"/>
        <v>0</v>
      </c>
      <c r="AV70" s="28">
        <f t="shared" si="163"/>
        <v>0</v>
      </c>
      <c r="AW70" s="28">
        <f t="shared" si="163"/>
        <v>0</v>
      </c>
      <c r="AX70" s="28">
        <f t="shared" si="163"/>
        <v>0</v>
      </c>
      <c r="AY70" s="28">
        <f t="shared" si="163"/>
        <v>0</v>
      </c>
      <c r="AZ70" s="28">
        <v>0</v>
      </c>
      <c r="BA70" s="28">
        <f t="shared" si="164"/>
        <v>0</v>
      </c>
      <c r="BB70" s="28">
        <f t="shared" si="164"/>
        <v>0</v>
      </c>
      <c r="BC70" s="28">
        <f t="shared" si="164"/>
        <v>0</v>
      </c>
      <c r="BD70" s="28">
        <f t="shared" si="164"/>
        <v>0</v>
      </c>
      <c r="BE70" s="28">
        <f t="shared" si="164"/>
        <v>0</v>
      </c>
      <c r="BF70" s="28">
        <f t="shared" si="164"/>
        <v>0</v>
      </c>
      <c r="BG70" s="28">
        <f t="shared" si="164"/>
        <v>0</v>
      </c>
      <c r="BH70" s="28">
        <f t="shared" si="164"/>
        <v>0</v>
      </c>
      <c r="BI70" s="28">
        <f t="shared" si="164"/>
        <v>0</v>
      </c>
      <c r="BJ70" s="28">
        <f t="shared" si="164"/>
        <v>0</v>
      </c>
      <c r="BK70" s="28">
        <f t="shared" si="164"/>
        <v>0</v>
      </c>
      <c r="BL70" s="28">
        <f t="shared" si="164"/>
        <v>0</v>
      </c>
      <c r="BM70" s="28">
        <f t="shared" si="164"/>
        <v>0</v>
      </c>
      <c r="BN70" s="28">
        <f t="shared" si="164"/>
        <v>0</v>
      </c>
      <c r="BO70" s="28">
        <v>0</v>
      </c>
    </row>
    <row r="71" spans="1:67" ht="50.1" customHeight="1" x14ac:dyDescent="0.2">
      <c r="A71" s="41" t="s">
        <v>274</v>
      </c>
      <c r="B71" s="42" t="s">
        <v>29</v>
      </c>
      <c r="C71" s="35" t="str">
        <f t="shared" si="131"/>
        <v>+1*</v>
      </c>
      <c r="D71" s="36" t="str">
        <f>IF(AK71=0,"",IF(AL71=0,TRIM(MID($AJ71,AK71+1,LEN($AJ71)-AK71)),IF(BA71&lt;&gt;0,TRIM(MID($AJ71,AK71+1,BA71-AK71-1)),TRIM(MID($AJ71,AK71+1,BA71-AK71-1)))))</f>
        <v>KUM0661 KUM0 ENOF</v>
      </c>
      <c r="E71" s="37" t="str">
        <f t="shared" si="133"/>
        <v/>
      </c>
      <c r="F71" s="38" t="str">
        <f t="shared" si="134"/>
        <v/>
      </c>
      <c r="G71" s="35" t="str">
        <f t="shared" si="135"/>
        <v/>
      </c>
      <c r="H71" s="36" t="str">
        <f t="shared" si="136"/>
        <v/>
      </c>
      <c r="I71" s="35" t="str">
        <f t="shared" si="137"/>
        <v/>
      </c>
      <c r="J71" s="36" t="str">
        <f t="shared" si="138"/>
        <v/>
      </c>
      <c r="K71" s="35" t="str">
        <f t="shared" si="139"/>
        <v/>
      </c>
      <c r="L71" s="36" t="str">
        <f t="shared" si="140"/>
        <v/>
      </c>
      <c r="M71" s="35" t="str">
        <f t="shared" si="141"/>
        <v/>
      </c>
      <c r="N71" s="36" t="str">
        <f t="shared" si="142"/>
        <v/>
      </c>
      <c r="O71" s="35" t="str">
        <f t="shared" si="143"/>
        <v/>
      </c>
      <c r="P71" s="36" t="str">
        <f t="shared" si="144"/>
        <v/>
      </c>
      <c r="Q71" s="35" t="str">
        <f t="shared" si="145"/>
        <v/>
      </c>
      <c r="R71" s="36" t="str">
        <f t="shared" si="146"/>
        <v/>
      </c>
      <c r="S71" s="35" t="str">
        <f t="shared" si="147"/>
        <v/>
      </c>
      <c r="T71" s="36" t="str">
        <f t="shared" si="148"/>
        <v/>
      </c>
      <c r="U71" s="35" t="str">
        <f t="shared" si="149"/>
        <v/>
      </c>
      <c r="V71" s="36" t="str">
        <f t="shared" si="150"/>
        <v/>
      </c>
      <c r="W71" s="35" t="str">
        <f t="shared" si="151"/>
        <v/>
      </c>
      <c r="X71" s="36" t="str">
        <f t="shared" si="152"/>
        <v/>
      </c>
      <c r="Y71" s="35" t="str">
        <f t="shared" si="153"/>
        <v/>
      </c>
      <c r="Z71" s="36" t="str">
        <f t="shared" si="154"/>
        <v/>
      </c>
      <c r="AA71" s="35" t="str">
        <f t="shared" si="155"/>
        <v/>
      </c>
      <c r="AB71" s="36" t="str">
        <f t="shared" si="156"/>
        <v/>
      </c>
      <c r="AC71" s="35" t="str">
        <f t="shared" si="157"/>
        <v/>
      </c>
      <c r="AD71" s="36" t="str">
        <f t="shared" si="158"/>
        <v/>
      </c>
      <c r="AE71" s="35" t="str">
        <f t="shared" si="159"/>
        <v/>
      </c>
      <c r="AF71" s="36" t="str">
        <f t="shared" si="160"/>
        <v/>
      </c>
      <c r="AG71" s="42" t="s">
        <v>101</v>
      </c>
      <c r="AH71" s="42">
        <v>3</v>
      </c>
      <c r="AI71" s="39" t="s">
        <v>275</v>
      </c>
      <c r="AJ71" s="41" t="s">
        <v>276</v>
      </c>
      <c r="AK71" s="28">
        <f t="shared" si="161"/>
        <v>3</v>
      </c>
      <c r="AL71" s="28">
        <f t="shared" si="162"/>
        <v>0</v>
      </c>
      <c r="AM71" s="28">
        <f t="shared" si="163"/>
        <v>0</v>
      </c>
      <c r="AN71" s="28">
        <f t="shared" si="163"/>
        <v>0</v>
      </c>
      <c r="AO71" s="28">
        <f t="shared" si="163"/>
        <v>0</v>
      </c>
      <c r="AP71" s="28">
        <f t="shared" si="163"/>
        <v>0</v>
      </c>
      <c r="AQ71" s="28">
        <f t="shared" si="163"/>
        <v>0</v>
      </c>
      <c r="AR71" s="28">
        <f t="shared" si="163"/>
        <v>0</v>
      </c>
      <c r="AS71" s="28">
        <f t="shared" si="163"/>
        <v>0</v>
      </c>
      <c r="AT71" s="28">
        <f t="shared" si="163"/>
        <v>0</v>
      </c>
      <c r="AU71" s="28">
        <f t="shared" si="163"/>
        <v>0</v>
      </c>
      <c r="AV71" s="28">
        <f t="shared" si="163"/>
        <v>0</v>
      </c>
      <c r="AW71" s="28">
        <f t="shared" si="163"/>
        <v>0</v>
      </c>
      <c r="AX71" s="28">
        <f t="shared" si="163"/>
        <v>0</v>
      </c>
      <c r="AY71" s="28">
        <f t="shared" si="163"/>
        <v>0</v>
      </c>
      <c r="AZ71" s="28">
        <v>0</v>
      </c>
      <c r="BA71" s="28">
        <f t="shared" si="164"/>
        <v>0</v>
      </c>
      <c r="BB71" s="28">
        <f t="shared" si="164"/>
        <v>0</v>
      </c>
      <c r="BC71" s="28">
        <f t="shared" si="164"/>
        <v>0</v>
      </c>
      <c r="BD71" s="28">
        <f t="shared" si="164"/>
        <v>0</v>
      </c>
      <c r="BE71" s="28">
        <f t="shared" si="164"/>
        <v>0</v>
      </c>
      <c r="BF71" s="28">
        <f t="shared" si="164"/>
        <v>0</v>
      </c>
      <c r="BG71" s="28">
        <f t="shared" si="164"/>
        <v>0</v>
      </c>
      <c r="BH71" s="28">
        <f t="shared" si="164"/>
        <v>0</v>
      </c>
      <c r="BI71" s="28">
        <f t="shared" si="164"/>
        <v>0</v>
      </c>
      <c r="BJ71" s="28">
        <f t="shared" si="164"/>
        <v>0</v>
      </c>
      <c r="BK71" s="28">
        <f t="shared" si="164"/>
        <v>0</v>
      </c>
      <c r="BL71" s="28">
        <f t="shared" si="164"/>
        <v>0</v>
      </c>
      <c r="BM71" s="28">
        <f t="shared" si="164"/>
        <v>0</v>
      </c>
      <c r="BN71" s="28">
        <f t="shared" si="164"/>
        <v>0</v>
      </c>
      <c r="BO71" s="28">
        <v>0</v>
      </c>
    </row>
    <row r="72" spans="1:67" ht="50.1" customHeight="1" x14ac:dyDescent="0.2">
      <c r="A72" s="41" t="s">
        <v>277</v>
      </c>
      <c r="B72" s="42" t="s">
        <v>29</v>
      </c>
      <c r="C72" s="35" t="str">
        <f t="shared" si="131"/>
        <v>+1*</v>
      </c>
      <c r="D72" s="36" t="str">
        <f t="shared" si="132"/>
        <v>MHO0331 MHO0 ENOF</v>
      </c>
      <c r="E72" s="37" t="str">
        <f t="shared" si="133"/>
        <v/>
      </c>
      <c r="F72" s="38" t="str">
        <f t="shared" si="134"/>
        <v/>
      </c>
      <c r="G72" s="35" t="str">
        <f t="shared" si="135"/>
        <v/>
      </c>
      <c r="H72" s="36" t="str">
        <f t="shared" si="136"/>
        <v/>
      </c>
      <c r="I72" s="35" t="str">
        <f t="shared" si="137"/>
        <v/>
      </c>
      <c r="J72" s="36" t="str">
        <f t="shared" si="138"/>
        <v/>
      </c>
      <c r="K72" s="35" t="str">
        <f t="shared" si="139"/>
        <v/>
      </c>
      <c r="L72" s="36" t="str">
        <f t="shared" si="140"/>
        <v/>
      </c>
      <c r="M72" s="35" t="str">
        <f t="shared" si="141"/>
        <v/>
      </c>
      <c r="N72" s="36" t="str">
        <f t="shared" si="142"/>
        <v/>
      </c>
      <c r="O72" s="35" t="str">
        <f t="shared" si="143"/>
        <v/>
      </c>
      <c r="P72" s="36" t="str">
        <f t="shared" si="144"/>
        <v/>
      </c>
      <c r="Q72" s="35" t="str">
        <f t="shared" si="145"/>
        <v/>
      </c>
      <c r="R72" s="36" t="str">
        <f t="shared" si="146"/>
        <v/>
      </c>
      <c r="S72" s="35" t="str">
        <f t="shared" si="147"/>
        <v/>
      </c>
      <c r="T72" s="36" t="str">
        <f t="shared" si="148"/>
        <v/>
      </c>
      <c r="U72" s="35" t="str">
        <f t="shared" si="149"/>
        <v/>
      </c>
      <c r="V72" s="36" t="str">
        <f t="shared" si="150"/>
        <v/>
      </c>
      <c r="W72" s="35" t="str">
        <f t="shared" si="151"/>
        <v/>
      </c>
      <c r="X72" s="36" t="str">
        <f t="shared" si="152"/>
        <v/>
      </c>
      <c r="Y72" s="35" t="str">
        <f t="shared" si="153"/>
        <v/>
      </c>
      <c r="Z72" s="36" t="str">
        <f t="shared" si="154"/>
        <v/>
      </c>
      <c r="AA72" s="35" t="str">
        <f t="shared" si="155"/>
        <v/>
      </c>
      <c r="AB72" s="36" t="str">
        <f t="shared" si="156"/>
        <v/>
      </c>
      <c r="AC72" s="35" t="str">
        <f t="shared" si="157"/>
        <v/>
      </c>
      <c r="AD72" s="36" t="str">
        <f t="shared" si="158"/>
        <v/>
      </c>
      <c r="AE72" s="35" t="str">
        <f t="shared" si="159"/>
        <v/>
      </c>
      <c r="AF72" s="36" t="str">
        <f t="shared" si="160"/>
        <v/>
      </c>
      <c r="AG72" s="42" t="s">
        <v>101</v>
      </c>
      <c r="AH72" s="42">
        <v>20</v>
      </c>
      <c r="AI72" s="39" t="s">
        <v>278</v>
      </c>
      <c r="AJ72" s="41" t="s">
        <v>279</v>
      </c>
      <c r="AK72" s="28">
        <f t="shared" si="161"/>
        <v>4</v>
      </c>
      <c r="AL72" s="28">
        <f t="shared" si="162"/>
        <v>0</v>
      </c>
      <c r="AM72" s="28">
        <f t="shared" si="163"/>
        <v>0</v>
      </c>
      <c r="AN72" s="28">
        <f t="shared" si="163"/>
        <v>0</v>
      </c>
      <c r="AO72" s="28">
        <f t="shared" si="163"/>
        <v>0</v>
      </c>
      <c r="AP72" s="28">
        <f t="shared" si="163"/>
        <v>0</v>
      </c>
      <c r="AQ72" s="28">
        <f t="shared" si="163"/>
        <v>0</v>
      </c>
      <c r="AR72" s="28">
        <f t="shared" si="163"/>
        <v>0</v>
      </c>
      <c r="AS72" s="28">
        <f t="shared" si="163"/>
        <v>0</v>
      </c>
      <c r="AT72" s="28">
        <f t="shared" si="163"/>
        <v>0</v>
      </c>
      <c r="AU72" s="28">
        <f t="shared" si="163"/>
        <v>0</v>
      </c>
      <c r="AV72" s="28">
        <f t="shared" si="163"/>
        <v>0</v>
      </c>
      <c r="AW72" s="28">
        <f t="shared" si="163"/>
        <v>0</v>
      </c>
      <c r="AX72" s="28">
        <f t="shared" si="163"/>
        <v>0</v>
      </c>
      <c r="AY72" s="28">
        <f t="shared" si="163"/>
        <v>0</v>
      </c>
      <c r="AZ72" s="28">
        <v>0</v>
      </c>
      <c r="BA72" s="28">
        <f t="shared" si="164"/>
        <v>0</v>
      </c>
      <c r="BB72" s="28">
        <f t="shared" si="164"/>
        <v>0</v>
      </c>
      <c r="BC72" s="28">
        <f t="shared" si="164"/>
        <v>0</v>
      </c>
      <c r="BD72" s="28">
        <f t="shared" si="164"/>
        <v>0</v>
      </c>
      <c r="BE72" s="28">
        <f t="shared" si="164"/>
        <v>0</v>
      </c>
      <c r="BF72" s="28">
        <f t="shared" si="164"/>
        <v>0</v>
      </c>
      <c r="BG72" s="28">
        <f t="shared" si="164"/>
        <v>0</v>
      </c>
      <c r="BH72" s="28">
        <f t="shared" si="164"/>
        <v>0</v>
      </c>
      <c r="BI72" s="28">
        <f t="shared" si="164"/>
        <v>0</v>
      </c>
      <c r="BJ72" s="28">
        <f t="shared" si="164"/>
        <v>0</v>
      </c>
      <c r="BK72" s="28">
        <f t="shared" si="164"/>
        <v>0</v>
      </c>
      <c r="BL72" s="28">
        <f t="shared" si="164"/>
        <v>0</v>
      </c>
      <c r="BM72" s="28">
        <f t="shared" si="164"/>
        <v>0</v>
      </c>
      <c r="BN72" s="28">
        <f t="shared" si="164"/>
        <v>0</v>
      </c>
      <c r="BO72" s="28">
        <v>0</v>
      </c>
    </row>
    <row r="73" spans="1:67" ht="37.5" customHeight="1" x14ac:dyDescent="0.2">
      <c r="A73" s="51" t="s">
        <v>280</v>
      </c>
      <c r="B73" s="42" t="s">
        <v>29</v>
      </c>
      <c r="C73" s="35" t="str">
        <f t="shared" si="131"/>
        <v>+1*</v>
      </c>
      <c r="D73" s="36" t="str">
        <f t="shared" si="132"/>
        <v>MKE1101 MKE1 ENOF</v>
      </c>
      <c r="E73" s="37" t="str">
        <f t="shared" si="133"/>
        <v/>
      </c>
      <c r="F73" s="38" t="str">
        <f t="shared" si="134"/>
        <v/>
      </c>
      <c r="G73" s="35" t="str">
        <f t="shared" si="135"/>
        <v/>
      </c>
      <c r="H73" s="36" t="str">
        <f t="shared" si="136"/>
        <v/>
      </c>
      <c r="I73" s="35" t="str">
        <f t="shared" si="137"/>
        <v/>
      </c>
      <c r="J73" s="36" t="str">
        <f t="shared" si="138"/>
        <v/>
      </c>
      <c r="K73" s="35" t="str">
        <f t="shared" si="139"/>
        <v/>
      </c>
      <c r="L73" s="36" t="str">
        <f t="shared" si="140"/>
        <v/>
      </c>
      <c r="M73" s="35" t="str">
        <f t="shared" si="141"/>
        <v/>
      </c>
      <c r="N73" s="36" t="str">
        <f t="shared" si="142"/>
        <v/>
      </c>
      <c r="O73" s="35" t="str">
        <f t="shared" si="143"/>
        <v/>
      </c>
      <c r="P73" s="36" t="str">
        <f t="shared" si="144"/>
        <v/>
      </c>
      <c r="Q73" s="35" t="str">
        <f t="shared" si="145"/>
        <v/>
      </c>
      <c r="R73" s="36" t="str">
        <f t="shared" si="146"/>
        <v/>
      </c>
      <c r="S73" s="35" t="str">
        <f t="shared" si="147"/>
        <v/>
      </c>
      <c r="T73" s="36" t="str">
        <f t="shared" si="148"/>
        <v/>
      </c>
      <c r="U73" s="35" t="str">
        <f t="shared" si="149"/>
        <v/>
      </c>
      <c r="V73" s="36" t="str">
        <f t="shared" si="150"/>
        <v/>
      </c>
      <c r="W73" s="35" t="str">
        <f t="shared" si="151"/>
        <v/>
      </c>
      <c r="X73" s="36" t="str">
        <f t="shared" si="152"/>
        <v/>
      </c>
      <c r="Y73" s="35" t="str">
        <f t="shared" si="153"/>
        <v/>
      </c>
      <c r="Z73" s="36" t="str">
        <f t="shared" si="154"/>
        <v/>
      </c>
      <c r="AA73" s="35" t="str">
        <f t="shared" si="155"/>
        <v/>
      </c>
      <c r="AB73" s="36" t="str">
        <f t="shared" si="156"/>
        <v/>
      </c>
      <c r="AC73" s="35" t="str">
        <f t="shared" si="157"/>
        <v/>
      </c>
      <c r="AD73" s="36" t="str">
        <f t="shared" si="158"/>
        <v/>
      </c>
      <c r="AE73" s="35" t="str">
        <f t="shared" si="159"/>
        <v/>
      </c>
      <c r="AF73" s="36" t="str">
        <f t="shared" si="160"/>
        <v/>
      </c>
      <c r="AG73" s="42"/>
      <c r="AH73" s="42">
        <v>30</v>
      </c>
      <c r="AI73" s="39" t="s">
        <v>281</v>
      </c>
      <c r="AJ73" s="51" t="s">
        <v>282</v>
      </c>
      <c r="AK73" s="28">
        <f t="shared" si="161"/>
        <v>3</v>
      </c>
      <c r="AL73" s="28">
        <f t="shared" si="162"/>
        <v>0</v>
      </c>
      <c r="AM73" s="28">
        <f t="shared" si="163"/>
        <v>0</v>
      </c>
      <c r="AN73" s="28">
        <f t="shared" si="163"/>
        <v>0</v>
      </c>
      <c r="AO73" s="28">
        <f t="shared" si="163"/>
        <v>0</v>
      </c>
      <c r="AP73" s="28">
        <f t="shared" si="163"/>
        <v>0</v>
      </c>
      <c r="AQ73" s="28">
        <f t="shared" si="163"/>
        <v>0</v>
      </c>
      <c r="AR73" s="28">
        <f t="shared" si="163"/>
        <v>0</v>
      </c>
      <c r="AS73" s="28">
        <f t="shared" si="163"/>
        <v>0</v>
      </c>
      <c r="AT73" s="28">
        <f t="shared" si="163"/>
        <v>0</v>
      </c>
      <c r="AU73" s="28">
        <f t="shared" si="163"/>
        <v>0</v>
      </c>
      <c r="AV73" s="28">
        <f t="shared" si="163"/>
        <v>0</v>
      </c>
      <c r="AW73" s="28">
        <f t="shared" si="163"/>
        <v>0</v>
      </c>
      <c r="AX73" s="28">
        <f t="shared" si="163"/>
        <v>0</v>
      </c>
      <c r="AY73" s="28">
        <f t="shared" si="163"/>
        <v>0</v>
      </c>
      <c r="AZ73" s="28">
        <v>0</v>
      </c>
      <c r="BA73" s="28">
        <f t="shared" si="164"/>
        <v>0</v>
      </c>
      <c r="BB73" s="28">
        <f t="shared" si="164"/>
        <v>0</v>
      </c>
      <c r="BC73" s="28">
        <f t="shared" si="164"/>
        <v>0</v>
      </c>
      <c r="BD73" s="28">
        <f t="shared" si="164"/>
        <v>0</v>
      </c>
      <c r="BE73" s="28">
        <f t="shared" si="164"/>
        <v>0</v>
      </c>
      <c r="BF73" s="28">
        <f t="shared" si="164"/>
        <v>0</v>
      </c>
      <c r="BG73" s="28">
        <f t="shared" si="164"/>
        <v>0</v>
      </c>
      <c r="BH73" s="28">
        <f t="shared" si="164"/>
        <v>0</v>
      </c>
      <c r="BI73" s="28">
        <f t="shared" si="164"/>
        <v>0</v>
      </c>
      <c r="BJ73" s="28">
        <f t="shared" si="164"/>
        <v>0</v>
      </c>
      <c r="BK73" s="28">
        <f t="shared" si="164"/>
        <v>0</v>
      </c>
      <c r="BL73" s="28">
        <f t="shared" si="164"/>
        <v>0</v>
      </c>
      <c r="BM73" s="28">
        <f t="shared" si="164"/>
        <v>0</v>
      </c>
      <c r="BN73" s="28">
        <f t="shared" si="164"/>
        <v>0</v>
      </c>
      <c r="BO73" s="28">
        <v>0</v>
      </c>
    </row>
    <row r="74" spans="1:67" ht="50.1" customHeight="1" x14ac:dyDescent="0.2">
      <c r="A74" s="41" t="s">
        <v>283</v>
      </c>
      <c r="B74" s="42" t="s">
        <v>29</v>
      </c>
      <c r="C74" s="35" t="str">
        <f>IF(VALUE(TRIM(LEFT(AJ74,AK74-1)))&gt;0,"+"&amp; TRIM(LEFT(AJ74,AK74-1))&amp;"*",IF(VALUE(TRIM(LEFT(AJ74,AK74-1)))&lt;0, TRIM(LEFT(AJ74,AK74-1))&amp;"*",""))</f>
        <v>+1*</v>
      </c>
      <c r="D74" s="36" t="str">
        <f>IF(AK74=0,"",IF(AL74=0,TRIM(MID($AJ74,AK74+1,LEN($AJ74)-AK74)),IF(BA74&lt;&gt;0,TRIM(MID($AJ74,AK74+1,BA74-AK74-1)),TRIM(MID($AJ74,AK74+1,BA74-AK74-1)))))</f>
        <v>HWA1101 PTA1 ENOF</v>
      </c>
      <c r="E74" s="37" t="str">
        <f>IF(IF(AL74=0,"",TRIM(MID($AJ74,BA74+1,AL74-BA74-1)))="","",IF(VALUE(TRIM(MID($AJ74,BA74+1,AL74-BA74-1)))&gt;0,"+"&amp;TRIM(MID($AJ74,BA74+1,AL74-BA74-1))&amp;"*",TRIM(MID($AJ74,BA74+1,AL74-BA74-1))&amp;"*"))</f>
        <v>+1*</v>
      </c>
      <c r="F74" s="38" t="str">
        <f>IF(AL74=0,"",IF(AM74=0,TRIM(MID($AJ74,AL74+1,LEN($AJ74)-AL74)),IF(BB74&lt;&gt;0,TRIM(MID($AJ74,AL74+1,BB74-AL74-1)),TRIM(MID($AJ74,AL74+1,BB74-AL74-1)))))</f>
        <v>HWA1101 PTA2 ENOF</v>
      </c>
      <c r="G74" s="35" t="str">
        <f>IF(IF(AM74=0,"",TRIM(MID($AJ74,BB74+1,AM74-BB74-1)))="","",IF(VALUE(TRIM(MID($AJ74,BB74+1,AM74-BB74-1)))&gt;0,"+"&amp;TRIM(MID($AJ74,BB74+1,AM74-BB74-1))&amp;"*",TRIM(MID($AJ74,BB74+1,AM74-BB74-1))&amp;"*"))</f>
        <v>+1*</v>
      </c>
      <c r="H74" s="36" t="str">
        <f>IF(AM74=0,"",IF(AN74=0,TRIM(MID($AJ74,AM74+1,LEN($AJ74)-AM74)),IF(BC74&lt;&gt;0,TRIM(MID($AJ74,AM74+1,BC74-AM74-1)),TRIM(MID($AJ74,AM74+1,BC74-AM74-1)))))</f>
        <v>HWA1101 PTA3 ENOF</v>
      </c>
      <c r="I74" s="35" t="str">
        <f>IF(IF(AN74=0,"",TRIM(MID($AJ74,BC74+1,AN74-BC74-1)))="","",IF(VALUE(TRIM(MID($AJ74,BC74+1,AN74-BC74-1)))&gt;0,"+"&amp;TRIM(MID($AJ74,BC74+1,AN74-BC74-1))&amp;"*",TRIM(MID($AJ74,BC74+1,AN74-BC74-1))&amp;"*"))</f>
        <v/>
      </c>
      <c r="J74" s="36" t="str">
        <f>IF(AN74=0,"",IF(AO74=0,TRIM(MID($AJ74,AN74+1,LEN($AJ74)-AN74)),IF(BD74&lt;&gt;0,TRIM(MID($AJ74,AN74+1,BD74-AN74-1)),TRIM(MID($AJ74,AN74+1,BD74-AN74-1)))))</f>
        <v/>
      </c>
      <c r="K74" s="35" t="str">
        <f>IF(IF(AO74=0,"",TRIM(MID($AJ74,BD74+1,AO74-BD74-1)))="","",IF(VALUE(TRIM(MID($AJ74,BD74+1,AO74-BD74-1)))&gt;0,"+"&amp;TRIM(MID($AJ74,BD74+1,AO74-BD74-1))&amp;"*",TRIM(MID($AJ74,BD74+1,AO74-BD74-1))&amp;"*"))</f>
        <v/>
      </c>
      <c r="L74" s="36" t="str">
        <f>IF(AO74=0,"",IF(AP74=0,TRIM(MID($AJ74,AO74+1,LEN($AJ74)-AO74)),IF(BE74&lt;&gt;0,TRIM(MID($AJ74,AO74+1,BE74-AO74-1)),TRIM(MID($AJ74,AO74+1,BE74-AO74-1)))))</f>
        <v/>
      </c>
      <c r="M74" s="35" t="str">
        <f>IF(IF(AP74=0,"",TRIM(MID($AJ74,BE74+1,AP74-BE74-1)))="","",IF(VALUE(TRIM(MID($AJ74,BE74+1,AP74-BE74-1)))&gt;0,"+"&amp;TRIM(MID($AJ74,BE74+1,AP74-BE74-1))&amp;"*",TRIM(MID($AJ74,BE74+1,AP74-BE74-1))&amp;"*"))</f>
        <v/>
      </c>
      <c r="N74" s="36" t="str">
        <f>IF(AP74=0,"",IF(AQ74=0,TRIM(MID($AJ74,AP74+1,LEN($AJ74)-AP74)),IF(BF74&lt;&gt;0,TRIM(MID($AJ74,AP74+1,BF74-AP74-1)),TRIM(MID($AJ74,AP74+1,BF74-AP74-1)))))</f>
        <v/>
      </c>
      <c r="O74" s="35" t="str">
        <f>IF(IF(AQ74=0,"",TRIM(MID($AJ74,BF74+1,AQ74-BF74-1)))="","",IF(VALUE(TRIM(MID($AJ74,BF74+1,AQ74-BF74-1)))&gt;0,"+"&amp;TRIM(MID($AJ74,BF74+1,AQ74-BF74-1))&amp;"*",TRIM(MID($AJ74,BF74+1,AQ74-BF74-1))&amp;"*"))</f>
        <v/>
      </c>
      <c r="P74" s="36" t="str">
        <f>IF(AQ74=0,"",IF(AR74=0,TRIM(MID($AJ74,AQ74+1,LEN($AJ74)-AQ74)),IF(BG74&lt;&gt;0,TRIM(MID($AJ74,AQ74+1,BG74-AQ74-1)),TRIM(MID($AJ74,AQ74+1,BG74-AQ74-1)))))</f>
        <v/>
      </c>
      <c r="Q74" s="35" t="str">
        <f>IF(IF(AR74=0,"",TRIM(MID($AJ74,BG74+1,AR74-BG74-1)))="","",IF(VALUE(TRIM(MID($AJ74,BG74+1,AR74-BG74-1)))&gt;0,"+"&amp;TRIM(MID($AJ74,BG74+1,AR74-BG74-1))&amp;"*",TRIM(MID($AJ74,BG74+1,AR74-BG74-1))&amp;"*"))</f>
        <v/>
      </c>
      <c r="R74" s="36" t="str">
        <f>IF(AR74=0,"",IF(AS74=0,TRIM(MID($AJ74,AR74+1,LEN($AJ74)-AR74)),IF(BH74&lt;&gt;0,TRIM(MID($AJ74,AR74+1,BH74-AR74-1)),TRIM(MID($AJ74,AR74+1,BH74-AR74-1)))))</f>
        <v/>
      </c>
      <c r="S74" s="35" t="str">
        <f>IF(IF(AS74=0,"",TRIM(MID($AJ74,BH74+1,AS74-BH74-1)))="","",IF(VALUE(TRIM(MID($AJ74,BH74+1,AS74-BH74-1)))&gt;0,"+"&amp;TRIM(MID($AJ74,BH74+1,AS74-BH74-1))&amp;"*",TRIM(MID($AJ74,BH74+1,AS74-BH74-1))&amp;"*"))</f>
        <v/>
      </c>
      <c r="T74" s="36" t="str">
        <f>IF(AS74=0,"",IF(AT74=0,TRIM(MID($AJ74,AS74+1,LEN($AJ74)-AS74)),IF(BI74&lt;&gt;0,TRIM(MID($AJ74,AS74+1,BI74-AS74-1)),TRIM(MID($AJ74,AS74+1,BI74-AS74-1)))))</f>
        <v/>
      </c>
      <c r="U74" s="35" t="str">
        <f>IF(IF(AT74=0,"",TRIM(MID($AJ74,BI74+1,AT74-BI74-1)))="","",IF(VALUE(TRIM(MID($AJ74,BI74+1,AT74-BI74-1)))&gt;0,"+"&amp;TRIM(MID($AJ74,BI74+1,AT74-BI74-1))&amp;"*",TRIM(MID($AJ74,BI74+1,AT74-BI74-1))&amp;"*"))</f>
        <v/>
      </c>
      <c r="V74" s="36" t="str">
        <f>IF(AT74=0,"",IF(AU74=0,TRIM(MID($AJ74,AT74+1,LEN($AJ74)-AT74)),IF(BJ74&lt;&gt;0,TRIM(MID($AJ74,AT74+1,BJ74-AT74-1)),TRIM(MID($AJ74,AT74+1,BJ74-AT74-1)))))</f>
        <v/>
      </c>
      <c r="W74" s="35" t="str">
        <f>IF(IF(AU74=0,"",TRIM(MID($AJ74,BJ74+1,AU74-BJ74-1)))="","",IF(VALUE(TRIM(MID($AJ74,BJ74+1,AU74-BJ74-1)))&gt;0,"+"&amp;TRIM(MID($AJ74,BJ74+1,AU74-BJ74-1))&amp;"*",TRIM(MID($AJ74,BJ74+1,AU74-BJ74-1))&amp;"*"))</f>
        <v/>
      </c>
      <c r="X74" s="36" t="str">
        <f>IF(AU74=0,"",IF(AV74=0,TRIM(MID($AJ74,AU74+1,LEN($AJ74)-AU74)),IF(BK74&lt;&gt;0,TRIM(MID($AJ74,AU74+1,BK74-AU74-1)),TRIM(MID($AJ74,AU74+1,BK74-AU74-1)))))</f>
        <v/>
      </c>
      <c r="Y74" s="35" t="str">
        <f>IF(IF(AV74=0,"",TRIM(MID($AJ74,BK74+1,AV74-BK74-1)))="","",IF(VALUE(TRIM(MID($AJ74,BK74+1,AV74-BK74-1)))&gt;0,"+"&amp;TRIM(MID($AJ74,BK74+1,AV74-BK74-1))&amp;"*",TRIM(MID($AJ74,BK74+1,AV74-BK74-1))&amp;"*"))</f>
        <v/>
      </c>
      <c r="Z74" s="36" t="str">
        <f>IF(AV74=0,"",IF(AW74=0,TRIM(MID($AJ74,AV74+1,LEN($AJ74)-AV74)),IF(BL74&lt;&gt;0,TRIM(MID($AJ74,AV74+1,BL74-AV74-1)),TRIM(MID($AJ74,AV74+1,BL74-AV74-1)))))</f>
        <v/>
      </c>
      <c r="AA74" s="35" t="str">
        <f>IF(IF(AW74=0,"",TRIM(MID($AJ74,BL74+1,AW74-BL74-1)))="","",IF(VALUE(TRIM(MID($AJ74,BL74+1,AW74-BL74-1)))&gt;0,"+"&amp;TRIM(MID($AJ74,BL74+1,AW74-BL74-1))&amp;"*",TRIM(MID($AJ74,BL74+1,AW74-BL74-1))&amp;"*"))</f>
        <v/>
      </c>
      <c r="AB74" s="36" t="str">
        <f>IF(AW74=0,"",IF(AX74=0,TRIM(MID($AJ74,AW74+1,LEN($AJ74)-AW74)),IF(BM74&lt;&gt;0,TRIM(MID($AJ74,AW74+1,BM74-AW74-1)),TRIM(MID($AJ74,AW74+1,BM74-AW74-1)))))</f>
        <v/>
      </c>
      <c r="AC74" s="35" t="str">
        <f>IF(IF(AX74=0,"",TRIM(MID($AJ74,BM74+1,AX74-BM74-1)))="","",IF(VALUE(TRIM(MID($AJ74,BM74+1,AX74-BM74-1)))&gt;0,"+"&amp;TRIM(MID($AJ74,BM74+1,AX74-BM74-1))&amp;"*",TRIM(MID($AJ74,BM74+1,AX74-BM74-1))&amp;"*"))</f>
        <v/>
      </c>
      <c r="AD74" s="36" t="str">
        <f>IF(AX74=0,"",IF(AZ74=0,TRIM(MID($AJ74,AX74+1,LEN($AJ74)-AX74)),IF(BO74&lt;&gt;0,TRIM(MID($AJ74,AX74+1,BO74-AX74-1)),TRIM(MID($AJ74,AX74+1,BO74-AX74-1)))))</f>
        <v/>
      </c>
      <c r="AE74" s="35" t="str">
        <f>IF(IF(AY74=0,"",TRIM(MID($AJ74,BN74+1,AY74-BN74-1)))="","",IF(VALUE(TRIM(MID($AJ74,BN74+1,AY74-BN74-1)))&gt;0,"+"&amp;TRIM(MID($AJ74,BN74+1,AY74-BN74-1))&amp;"*",TRIM(MID($AJ74,BN74+1,AY74-BN74-1))&amp;"*"))</f>
        <v/>
      </c>
      <c r="AF74" s="36" t="str">
        <f>IF(AY74=0,"",IF(BA74=0,TRIM(MID($AJ74,AY74+1,LEN($AJ74)-AY74)),IF(BP74&lt;&gt;0,TRIM(MID($AJ74,AY74+1,BP74-AY74-1)),TRIM(MID($AJ74,AY74+1,BP74-AY74-1)))))</f>
        <v/>
      </c>
      <c r="AG74" s="42" t="s">
        <v>101</v>
      </c>
      <c r="AH74" s="42">
        <v>9</v>
      </c>
      <c r="AI74" s="39" t="s">
        <v>284</v>
      </c>
      <c r="AJ74" s="41" t="s">
        <v>285</v>
      </c>
      <c r="AK74" s="28">
        <f>FIND("*",$AJ74,1)</f>
        <v>3</v>
      </c>
      <c r="AL74" s="28">
        <f>IF(ISERR(FIND("*",$AJ74,AK74+1)),0,FIND("*",$AJ74,AK74+1))</f>
        <v>27</v>
      </c>
      <c r="AM74" s="28">
        <f t="shared" si="163"/>
        <v>51</v>
      </c>
      <c r="AN74" s="28">
        <f t="shared" si="163"/>
        <v>0</v>
      </c>
      <c r="AO74" s="28">
        <f t="shared" si="163"/>
        <v>0</v>
      </c>
      <c r="AP74" s="28">
        <f t="shared" si="163"/>
        <v>0</v>
      </c>
      <c r="AQ74" s="28">
        <f t="shared" si="163"/>
        <v>0</v>
      </c>
      <c r="AR74" s="28">
        <f t="shared" si="163"/>
        <v>0</v>
      </c>
      <c r="AS74" s="28">
        <f t="shared" si="163"/>
        <v>0</v>
      </c>
      <c r="AT74" s="28">
        <f t="shared" si="163"/>
        <v>0</v>
      </c>
      <c r="AU74" s="28">
        <f t="shared" si="163"/>
        <v>0</v>
      </c>
      <c r="AV74" s="28">
        <f t="shared" si="163"/>
        <v>0</v>
      </c>
      <c r="AW74" s="28">
        <f t="shared" si="163"/>
        <v>0</v>
      </c>
      <c r="AX74" s="28">
        <f t="shared" si="163"/>
        <v>0</v>
      </c>
      <c r="AY74" s="28">
        <f t="shared" si="163"/>
        <v>0</v>
      </c>
      <c r="AZ74" s="28">
        <v>0</v>
      </c>
      <c r="BA74" s="28">
        <f t="shared" si="164"/>
        <v>23</v>
      </c>
      <c r="BB74" s="28">
        <f t="shared" si="164"/>
        <v>47</v>
      </c>
      <c r="BC74" s="28">
        <f t="shared" si="164"/>
        <v>0</v>
      </c>
      <c r="BD74" s="28">
        <f t="shared" si="164"/>
        <v>23</v>
      </c>
      <c r="BE74" s="28">
        <f t="shared" si="164"/>
        <v>23</v>
      </c>
      <c r="BF74" s="28">
        <f t="shared" si="164"/>
        <v>23</v>
      </c>
      <c r="BG74" s="28">
        <f t="shared" si="164"/>
        <v>23</v>
      </c>
      <c r="BH74" s="28">
        <f t="shared" si="164"/>
        <v>23</v>
      </c>
      <c r="BI74" s="28">
        <f t="shared" si="164"/>
        <v>23</v>
      </c>
      <c r="BJ74" s="28">
        <f t="shared" si="164"/>
        <v>23</v>
      </c>
      <c r="BK74" s="28">
        <f t="shared" si="164"/>
        <v>23</v>
      </c>
      <c r="BL74" s="28">
        <f t="shared" si="164"/>
        <v>23</v>
      </c>
      <c r="BM74" s="28">
        <f t="shared" si="164"/>
        <v>23</v>
      </c>
      <c r="BN74" s="28">
        <f t="shared" si="164"/>
        <v>23</v>
      </c>
      <c r="BO74" s="28">
        <v>0</v>
      </c>
    </row>
    <row r="75" spans="1:67" ht="29.25" customHeight="1" x14ac:dyDescent="0.2">
      <c r="A75" s="41" t="s">
        <v>286</v>
      </c>
      <c r="B75" s="42" t="s">
        <v>29</v>
      </c>
      <c r="C75" s="35" t="str">
        <f>IF(VALUE(TRIM(LEFT(AJ75,AK75-1)))&gt;0,"+"&amp; TRIM(LEFT(AJ75,AK75-1))&amp;"*",IF(VALUE(TRIM(LEFT(AJ75,AK75-1)))&lt;0, TRIM(LEFT(AJ75,AK75-1))&amp;"*",""))</f>
        <v>+1*</v>
      </c>
      <c r="D75" s="36" t="str">
        <f>IF(AK75=0,"",IF(AL75=0,TRIM(MID($AJ75,AK75+1,LEN($AJ75)-AK75)),IF(BA75&lt;&gt;0,TRIM(MID($AJ75,AK75+1,BA75-AK75-1)),TRIM(MID($AJ75,AK75+1,BA75-AK75-1)))))</f>
        <v>STK0661 COB0 ENOF</v>
      </c>
      <c r="E75" s="37" t="str">
        <f>IF(IF(AL75=0,"",TRIM(MID($AJ75,BA75+1,AL75-BA75-1)))="","",IF(VALUE(TRIM(MID($AJ75,BA75+1,AL75-BA75-1)))&gt;0,"+"&amp;TRIM(MID($AJ75,BA75+1,AL75-BA75-1))&amp;"*",TRIM(MID($AJ75,BA75+1,AL75-BA75-1))&amp;"*"))</f>
        <v/>
      </c>
      <c r="F75" s="38" t="str">
        <f>IF(AL75=0,"",IF(AM75=0,TRIM(MID($AJ75,AL75+1,LEN($AJ75)-AL75)),IF(BB75&lt;&gt;0,TRIM(MID($AJ75,AL75+1,BB75-AL75-1)),TRIM(MID($AJ75,AL75+1,BB75-AL75-1)))))</f>
        <v/>
      </c>
      <c r="G75" s="35" t="str">
        <f>IF(IF(AM75=0,"",TRIM(MID($AJ75,BB75+1,AM75-BB75-1)))="","",IF(VALUE(TRIM(MID($AJ75,BB75+1,AM75-BB75-1)))&gt;0,"+"&amp;TRIM(MID($AJ75,BB75+1,AM75-BB75-1))&amp;"*",TRIM(MID($AJ75,BB75+1,AM75-BB75-1))&amp;"*"))</f>
        <v/>
      </c>
      <c r="H75" s="36" t="str">
        <f>IF(AM75=0,"",IF(AN75=0,TRIM(MID($AJ75,AM75+1,LEN($AJ75)-AM75)),IF(BC75&lt;&gt;0,TRIM(MID($AJ75,AM75+1,BC75-AM75-1)),TRIM(MID($AJ75,AM75+1,BC75-AM75-1)))))</f>
        <v/>
      </c>
      <c r="I75" s="35" t="str">
        <f>IF(IF(AN75=0,"",TRIM(MID($AJ75,BC75+1,AN75-BC75-1)))="","",IF(VALUE(TRIM(MID($AJ75,BC75+1,AN75-BC75-1)))&gt;0,"+"&amp;TRIM(MID($AJ75,BC75+1,AN75-BC75-1))&amp;"*",TRIM(MID($AJ75,BC75+1,AN75-BC75-1))&amp;"*"))</f>
        <v/>
      </c>
      <c r="J75" s="36" t="str">
        <f>IF(AN75=0,"",IF(AO75=0,TRIM(MID($AJ75,AN75+1,LEN($AJ75)-AN75)),IF(BD75&lt;&gt;0,TRIM(MID($AJ75,AN75+1,BD75-AN75-1)),TRIM(MID($AJ75,AN75+1,BD75-AN75-1)))))</f>
        <v/>
      </c>
      <c r="K75" s="35" t="str">
        <f>IF(IF(AO75=0,"",TRIM(MID($AJ75,BD75+1,AO75-BD75-1)))="","",IF(VALUE(TRIM(MID($AJ75,BD75+1,AO75-BD75-1)))&gt;0,"+"&amp;TRIM(MID($AJ75,BD75+1,AO75-BD75-1))&amp;"*",TRIM(MID($AJ75,BD75+1,AO75-BD75-1))&amp;"*"))</f>
        <v/>
      </c>
      <c r="L75" s="36" t="str">
        <f>IF(AO75=0,"",IF(AP75=0,TRIM(MID($AJ75,AO75+1,LEN($AJ75)-AO75)),IF(BE75&lt;&gt;0,TRIM(MID($AJ75,AO75+1,BE75-AO75-1)),TRIM(MID($AJ75,AO75+1,BE75-AO75-1)))))</f>
        <v/>
      </c>
      <c r="M75" s="35" t="str">
        <f>IF(IF(AP75=0,"",TRIM(MID($AJ75,BE75+1,AP75-BE75-1)))="","",IF(VALUE(TRIM(MID($AJ75,BE75+1,AP75-BE75-1)))&gt;0,"+"&amp;TRIM(MID($AJ75,BE75+1,AP75-BE75-1))&amp;"*",TRIM(MID($AJ75,BE75+1,AP75-BE75-1))&amp;"*"))</f>
        <v/>
      </c>
      <c r="N75" s="36" t="str">
        <f>IF(AP75=0,"",IF(AQ75=0,TRIM(MID($AJ75,AP75+1,LEN($AJ75)-AP75)),IF(BF75&lt;&gt;0,TRIM(MID($AJ75,AP75+1,BF75-AP75-1)),TRIM(MID($AJ75,AP75+1,BF75-AP75-1)))))</f>
        <v/>
      </c>
      <c r="O75" s="35" t="str">
        <f>IF(IF(AQ75=0,"",TRIM(MID($AJ75,BF75+1,AQ75-BF75-1)))="","",IF(VALUE(TRIM(MID($AJ75,BF75+1,AQ75-BF75-1)))&gt;0,"+"&amp;TRIM(MID($AJ75,BF75+1,AQ75-BF75-1))&amp;"*",TRIM(MID($AJ75,BF75+1,AQ75-BF75-1))&amp;"*"))</f>
        <v/>
      </c>
      <c r="P75" s="36" t="str">
        <f>IF(AQ75=0,"",IF(AR75=0,TRIM(MID($AJ75,AQ75+1,LEN($AJ75)-AQ75)),IF(BG75&lt;&gt;0,TRIM(MID($AJ75,AQ75+1,BG75-AQ75-1)),TRIM(MID($AJ75,AQ75+1,BG75-AQ75-1)))))</f>
        <v/>
      </c>
      <c r="Q75" s="35" t="str">
        <f>IF(IF(AR75=0,"",TRIM(MID($AJ75,BG75+1,AR75-BG75-1)))="","",IF(VALUE(TRIM(MID($AJ75,BG75+1,AR75-BG75-1)))&gt;0,"+"&amp;TRIM(MID($AJ75,BG75+1,AR75-BG75-1))&amp;"*",TRIM(MID($AJ75,BG75+1,AR75-BG75-1))&amp;"*"))</f>
        <v/>
      </c>
      <c r="R75" s="36" t="str">
        <f>IF(AR75=0,"",IF(AS75=0,TRIM(MID($AJ75,AR75+1,LEN($AJ75)-AR75)),IF(BH75&lt;&gt;0,TRIM(MID($AJ75,AR75+1,BH75-AR75-1)),TRIM(MID($AJ75,AR75+1,BH75-AR75-1)))))</f>
        <v/>
      </c>
      <c r="S75" s="35" t="str">
        <f>IF(IF(AS75=0,"",TRIM(MID($AJ75,BH75+1,AS75-BH75-1)))="","",IF(VALUE(TRIM(MID($AJ75,BH75+1,AS75-BH75-1)))&gt;0,"+"&amp;TRIM(MID($AJ75,BH75+1,AS75-BH75-1))&amp;"*",TRIM(MID($AJ75,BH75+1,AS75-BH75-1))&amp;"*"))</f>
        <v/>
      </c>
      <c r="T75" s="36" t="str">
        <f>IF(AS75=0,"",IF(AT75=0,TRIM(MID($AJ75,AS75+1,LEN($AJ75)-AS75)),IF(BI75&lt;&gt;0,TRIM(MID($AJ75,AS75+1,BI75-AS75-1)),TRIM(MID($AJ75,AS75+1,BI75-AS75-1)))))</f>
        <v/>
      </c>
      <c r="U75" s="35" t="str">
        <f>IF(IF(AT75=0,"",TRIM(MID($AJ75,BI75+1,AT75-BI75-1)))="","",IF(VALUE(TRIM(MID($AJ75,BI75+1,AT75-BI75-1)))&gt;0,"+"&amp;TRIM(MID($AJ75,BI75+1,AT75-BI75-1))&amp;"*",TRIM(MID($AJ75,BI75+1,AT75-BI75-1))&amp;"*"))</f>
        <v/>
      </c>
      <c r="V75" s="36" t="str">
        <f>IF(AT75=0,"",IF(AU75=0,TRIM(MID($AJ75,AT75+1,LEN($AJ75)-AT75)),IF(BJ75&lt;&gt;0,TRIM(MID($AJ75,AT75+1,BJ75-AT75-1)),TRIM(MID($AJ75,AT75+1,BJ75-AT75-1)))))</f>
        <v/>
      </c>
      <c r="W75" s="35" t="str">
        <f>IF(IF(AU75=0,"",TRIM(MID($AJ75,BJ75+1,AU75-BJ75-1)))="","",IF(VALUE(TRIM(MID($AJ75,BJ75+1,AU75-BJ75-1)))&gt;0,"+"&amp;TRIM(MID($AJ75,BJ75+1,AU75-BJ75-1))&amp;"*",TRIM(MID($AJ75,BJ75+1,AU75-BJ75-1))&amp;"*"))</f>
        <v/>
      </c>
      <c r="X75" s="36" t="str">
        <f>IF(AU75=0,"",IF(AV75=0,TRIM(MID($AJ75,AU75+1,LEN($AJ75)-AU75)),IF(BK75&lt;&gt;0,TRIM(MID($AJ75,AU75+1,BK75-AU75-1)),TRIM(MID($AJ75,AU75+1,BK75-AU75-1)))))</f>
        <v/>
      </c>
      <c r="Y75" s="35" t="str">
        <f>IF(IF(AV75=0,"",TRIM(MID($AJ75,BK75+1,AV75-BK75-1)))="","",IF(VALUE(TRIM(MID($AJ75,BK75+1,AV75-BK75-1)))&gt;0,"+"&amp;TRIM(MID($AJ75,BK75+1,AV75-BK75-1))&amp;"*",TRIM(MID($AJ75,BK75+1,AV75-BK75-1))&amp;"*"))</f>
        <v/>
      </c>
      <c r="Z75" s="36" t="str">
        <f>IF(AV75=0,"",IF(AW75=0,TRIM(MID($AJ75,AV75+1,LEN($AJ75)-AV75)),IF(BL75&lt;&gt;0,TRIM(MID($AJ75,AV75+1,BL75-AV75-1)),TRIM(MID($AJ75,AV75+1,BL75-AV75-1)))))</f>
        <v/>
      </c>
      <c r="AA75" s="35" t="str">
        <f>IF(IF(AW75=0,"",TRIM(MID($AJ75,BL75+1,AW75-BL75-1)))="","",IF(VALUE(TRIM(MID($AJ75,BL75+1,AW75-BL75-1)))&gt;0,"+"&amp;TRIM(MID($AJ75,BL75+1,AW75-BL75-1))&amp;"*",TRIM(MID($AJ75,BL75+1,AW75-BL75-1))&amp;"*"))</f>
        <v/>
      </c>
      <c r="AB75" s="36" t="str">
        <f>IF(AW75=0,"",IF(AX75=0,TRIM(MID($AJ75,AW75+1,LEN($AJ75)-AW75)),IF(BM75&lt;&gt;0,TRIM(MID($AJ75,AW75+1,BM75-AW75-1)),TRIM(MID($AJ75,AW75+1,BM75-AW75-1)))))</f>
        <v/>
      </c>
      <c r="AC75" s="35" t="str">
        <f>IF(IF(AX75=0,"",TRIM(MID($AJ75,BM75+1,AX75-BM75-1)))="","",IF(VALUE(TRIM(MID($AJ75,BM75+1,AX75-BM75-1)))&gt;0,"+"&amp;TRIM(MID($AJ75,BM75+1,AX75-BM75-1))&amp;"*",TRIM(MID($AJ75,BM75+1,AX75-BM75-1))&amp;"*"))</f>
        <v/>
      </c>
      <c r="AD75" s="36" t="str">
        <f>IF(AX75=0,"",IF(AZ75=0,TRIM(MID($AJ75,AX75+1,LEN($AJ75)-AX75)),IF(BO75&lt;&gt;0,TRIM(MID($AJ75,AX75+1,BO75-AX75-1)),TRIM(MID($AJ75,AX75+1,BO75-AX75-1)))))</f>
        <v/>
      </c>
      <c r="AE75" s="35" t="str">
        <f>IF(IF(AY75=0,"",TRIM(MID($AJ75,BN75+1,AY75-BN75-1)))="","",IF(VALUE(TRIM(MID($AJ75,BN75+1,AY75-BN75-1)))&gt;0,"+"&amp;TRIM(MID($AJ75,BN75+1,AY75-BN75-1))&amp;"*",TRIM(MID($AJ75,BN75+1,AY75-BN75-1))&amp;"*"))</f>
        <v/>
      </c>
      <c r="AF75" s="36" t="str">
        <f>IF(AY75=0,"",IF(BA75=0,TRIM(MID($AJ75,AY75+1,LEN($AJ75)-AY75)),IF(BP75&lt;&gt;0,TRIM(MID($AJ75,AY75+1,BP75-AY75-1)),TRIM(MID($AJ75,AY75+1,BP75-AY75-1)))))</f>
        <v/>
      </c>
      <c r="AG75" s="42" t="s">
        <v>101</v>
      </c>
      <c r="AH75" s="42">
        <v>4</v>
      </c>
      <c r="AI75" s="39" t="s">
        <v>287</v>
      </c>
      <c r="AJ75" s="41" t="s">
        <v>288</v>
      </c>
      <c r="AK75" s="28">
        <f>FIND("*",$AJ75,1)</f>
        <v>3</v>
      </c>
      <c r="AL75" s="28">
        <f>IF(ISERR(FIND("*",$AJ75,AK75+1)),0,FIND("*",$AJ75,AK75+1))</f>
        <v>0</v>
      </c>
      <c r="AM75" s="28">
        <f t="shared" si="163"/>
        <v>0</v>
      </c>
      <c r="AN75" s="28">
        <f t="shared" si="163"/>
        <v>0</v>
      </c>
      <c r="AO75" s="28">
        <f t="shared" si="163"/>
        <v>0</v>
      </c>
      <c r="AP75" s="28">
        <f t="shared" si="163"/>
        <v>0</v>
      </c>
      <c r="AQ75" s="28">
        <f t="shared" si="163"/>
        <v>0</v>
      </c>
      <c r="AR75" s="28">
        <f t="shared" si="163"/>
        <v>0</v>
      </c>
      <c r="AS75" s="28">
        <f t="shared" si="163"/>
        <v>0</v>
      </c>
      <c r="AT75" s="28">
        <f t="shared" si="163"/>
        <v>0</v>
      </c>
      <c r="AU75" s="28">
        <f t="shared" si="163"/>
        <v>0</v>
      </c>
      <c r="AV75" s="28">
        <f t="shared" si="163"/>
        <v>0</v>
      </c>
      <c r="AW75" s="28">
        <f t="shared" si="163"/>
        <v>0</v>
      </c>
      <c r="AX75" s="28">
        <f t="shared" si="163"/>
        <v>0</v>
      </c>
      <c r="AY75" s="28">
        <f t="shared" si="163"/>
        <v>0</v>
      </c>
      <c r="AZ75" s="28">
        <v>0</v>
      </c>
      <c r="BA75" s="28">
        <f t="shared" si="164"/>
        <v>0</v>
      </c>
      <c r="BB75" s="28">
        <f t="shared" si="164"/>
        <v>0</v>
      </c>
      <c r="BC75" s="28">
        <f t="shared" si="164"/>
        <v>0</v>
      </c>
      <c r="BD75" s="28">
        <f t="shared" si="164"/>
        <v>0</v>
      </c>
      <c r="BE75" s="28">
        <f t="shared" si="164"/>
        <v>0</v>
      </c>
      <c r="BF75" s="28">
        <f t="shared" si="164"/>
        <v>0</v>
      </c>
      <c r="BG75" s="28">
        <f t="shared" si="164"/>
        <v>0</v>
      </c>
      <c r="BH75" s="28">
        <f t="shared" si="164"/>
        <v>0</v>
      </c>
      <c r="BI75" s="28">
        <f t="shared" si="164"/>
        <v>0</v>
      </c>
      <c r="BJ75" s="28">
        <f t="shared" si="164"/>
        <v>0</v>
      </c>
      <c r="BK75" s="28">
        <f t="shared" si="164"/>
        <v>0</v>
      </c>
      <c r="BL75" s="28">
        <f t="shared" si="164"/>
        <v>0</v>
      </c>
      <c r="BM75" s="28">
        <f t="shared" si="164"/>
        <v>0</v>
      </c>
      <c r="BN75" s="28">
        <f t="shared" si="164"/>
        <v>0</v>
      </c>
      <c r="BO75" s="28">
        <v>0</v>
      </c>
    </row>
    <row r="76" spans="1:67" ht="37.5" customHeight="1" x14ac:dyDescent="0.2">
      <c r="A76" s="51" t="s">
        <v>289</v>
      </c>
      <c r="B76" s="42" t="s">
        <v>29</v>
      </c>
      <c r="C76" s="35" t="str">
        <f t="shared" si="131"/>
        <v>+1*</v>
      </c>
      <c r="D76" s="36" t="str">
        <f t="shared" si="132"/>
        <v>TKA0111 TKA1 ENOF</v>
      </c>
      <c r="E76" s="35" t="str">
        <f t="shared" si="133"/>
        <v/>
      </c>
      <c r="F76" s="38" t="str">
        <f t="shared" si="134"/>
        <v/>
      </c>
      <c r="G76" s="35" t="str">
        <f t="shared" si="135"/>
        <v/>
      </c>
      <c r="H76" s="36" t="str">
        <f t="shared" si="136"/>
        <v/>
      </c>
      <c r="I76" s="35" t="str">
        <f t="shared" si="137"/>
        <v/>
      </c>
      <c r="J76" s="36" t="str">
        <f t="shared" si="138"/>
        <v/>
      </c>
      <c r="K76" s="35" t="str">
        <f t="shared" si="139"/>
        <v/>
      </c>
      <c r="L76" s="36" t="str">
        <f t="shared" si="140"/>
        <v/>
      </c>
      <c r="M76" s="35" t="str">
        <f t="shared" si="141"/>
        <v/>
      </c>
      <c r="N76" s="36" t="str">
        <f t="shared" si="142"/>
        <v/>
      </c>
      <c r="O76" s="35" t="str">
        <f t="shared" si="143"/>
        <v/>
      </c>
      <c r="P76" s="36" t="str">
        <f t="shared" si="144"/>
        <v/>
      </c>
      <c r="Q76" s="35" t="str">
        <f t="shared" si="145"/>
        <v/>
      </c>
      <c r="R76" s="36" t="str">
        <f t="shared" si="146"/>
        <v/>
      </c>
      <c r="S76" s="35" t="str">
        <f t="shared" si="147"/>
        <v/>
      </c>
      <c r="T76" s="36" t="str">
        <f t="shared" si="148"/>
        <v/>
      </c>
      <c r="U76" s="35" t="str">
        <f t="shared" si="149"/>
        <v/>
      </c>
      <c r="V76" s="36" t="str">
        <f t="shared" si="150"/>
        <v/>
      </c>
      <c r="W76" s="35" t="str">
        <f t="shared" si="151"/>
        <v/>
      </c>
      <c r="X76" s="36" t="str">
        <f t="shared" si="152"/>
        <v/>
      </c>
      <c r="Y76" s="35" t="str">
        <f t="shared" si="153"/>
        <v/>
      </c>
      <c r="Z76" s="36" t="str">
        <f t="shared" si="154"/>
        <v/>
      </c>
      <c r="AA76" s="35" t="str">
        <f t="shared" si="155"/>
        <v/>
      </c>
      <c r="AB76" s="36" t="str">
        <f t="shared" si="156"/>
        <v/>
      </c>
      <c r="AC76" s="35" t="str">
        <f t="shared" si="157"/>
        <v/>
      </c>
      <c r="AD76" s="36" t="str">
        <f t="shared" si="158"/>
        <v/>
      </c>
      <c r="AE76" s="35" t="str">
        <f t="shared" si="159"/>
        <v/>
      </c>
      <c r="AF76" s="36" t="str">
        <f t="shared" si="160"/>
        <v/>
      </c>
      <c r="AG76" s="42"/>
      <c r="AH76" s="42">
        <v>15</v>
      </c>
      <c r="AI76" s="39" t="s">
        <v>290</v>
      </c>
      <c r="AJ76" s="36" t="s">
        <v>291</v>
      </c>
      <c r="AK76" s="28">
        <f t="shared" si="161"/>
        <v>3</v>
      </c>
      <c r="AL76" s="28">
        <f t="shared" si="162"/>
        <v>0</v>
      </c>
      <c r="AM76" s="28">
        <f t="shared" si="163"/>
        <v>0</v>
      </c>
      <c r="AN76" s="28">
        <f t="shared" si="163"/>
        <v>0</v>
      </c>
      <c r="AO76" s="28">
        <f t="shared" si="163"/>
        <v>0</v>
      </c>
      <c r="AP76" s="28">
        <f t="shared" si="163"/>
        <v>0</v>
      </c>
      <c r="AQ76" s="28">
        <f t="shared" si="163"/>
        <v>0</v>
      </c>
      <c r="AR76" s="28">
        <f t="shared" si="163"/>
        <v>0</v>
      </c>
      <c r="AS76" s="28">
        <f t="shared" si="163"/>
        <v>0</v>
      </c>
      <c r="AT76" s="28">
        <f t="shared" si="163"/>
        <v>0</v>
      </c>
      <c r="AU76" s="28">
        <f t="shared" si="163"/>
        <v>0</v>
      </c>
      <c r="AV76" s="28">
        <f t="shared" si="163"/>
        <v>0</v>
      </c>
      <c r="AW76" s="28">
        <f t="shared" si="163"/>
        <v>0</v>
      </c>
      <c r="AX76" s="28">
        <f t="shared" si="163"/>
        <v>0</v>
      </c>
      <c r="AY76" s="28">
        <f t="shared" si="163"/>
        <v>0</v>
      </c>
      <c r="AZ76" s="28">
        <v>0</v>
      </c>
      <c r="BA76" s="28">
        <f t="shared" si="117"/>
        <v>0</v>
      </c>
      <c r="BB76" s="28">
        <f t="shared" si="117"/>
        <v>0</v>
      </c>
      <c r="BC76" s="28">
        <f t="shared" si="117"/>
        <v>0</v>
      </c>
      <c r="BD76" s="28">
        <f t="shared" si="117"/>
        <v>0</v>
      </c>
      <c r="BE76" s="28">
        <f t="shared" si="117"/>
        <v>0</v>
      </c>
      <c r="BF76" s="28">
        <f t="shared" si="117"/>
        <v>0</v>
      </c>
      <c r="BG76" s="28">
        <f t="shared" si="117"/>
        <v>0</v>
      </c>
      <c r="BH76" s="28">
        <f t="shared" si="117"/>
        <v>0</v>
      </c>
      <c r="BI76" s="28">
        <f t="shared" si="164"/>
        <v>0</v>
      </c>
      <c r="BJ76" s="28">
        <f t="shared" si="164"/>
        <v>0</v>
      </c>
      <c r="BK76" s="28">
        <f t="shared" si="164"/>
        <v>0</v>
      </c>
      <c r="BL76" s="28">
        <f t="shared" si="164"/>
        <v>0</v>
      </c>
      <c r="BM76" s="28">
        <f t="shared" si="164"/>
        <v>0</v>
      </c>
      <c r="BN76" s="28">
        <f t="shared" si="164"/>
        <v>0</v>
      </c>
      <c r="BO76" s="28">
        <v>0</v>
      </c>
    </row>
    <row r="77" spans="1:67" ht="37.5" customHeight="1" x14ac:dyDescent="0.2">
      <c r="A77" s="51" t="s">
        <v>292</v>
      </c>
      <c r="B77" s="42" t="s">
        <v>29</v>
      </c>
      <c r="C77" s="35" t="s">
        <v>140</v>
      </c>
      <c r="D77" s="36" t="s">
        <v>293</v>
      </c>
      <c r="E77" s="35" t="s">
        <v>140</v>
      </c>
      <c r="F77" s="38" t="s">
        <v>294</v>
      </c>
      <c r="G77" s="35" t="s">
        <v>140</v>
      </c>
      <c r="H77" s="36" t="s">
        <v>295</v>
      </c>
      <c r="I77" s="35"/>
      <c r="J77" s="36"/>
      <c r="K77" s="35"/>
      <c r="L77" s="36"/>
      <c r="M77" s="35"/>
      <c r="N77" s="36"/>
      <c r="O77" s="35"/>
      <c r="P77" s="36"/>
      <c r="Q77" s="35"/>
      <c r="R77" s="36"/>
      <c r="S77" s="35"/>
      <c r="T77" s="36"/>
      <c r="U77" s="35"/>
      <c r="V77" s="36"/>
      <c r="W77" s="35"/>
      <c r="X77" s="36"/>
      <c r="Y77" s="35"/>
      <c r="Z77" s="36"/>
      <c r="AA77" s="35"/>
      <c r="AB77" s="36"/>
      <c r="AC77" s="35"/>
      <c r="AD77" s="36"/>
      <c r="AE77" s="35"/>
      <c r="AF77" s="36"/>
      <c r="AG77" s="42"/>
      <c r="AH77" s="42">
        <v>60</v>
      </c>
      <c r="AI77" s="39" t="s">
        <v>296</v>
      </c>
      <c r="AJ77" s="41" t="s">
        <v>297</v>
      </c>
      <c r="AK77" s="28">
        <f t="shared" si="161"/>
        <v>3</v>
      </c>
      <c r="AL77" s="28">
        <f t="shared" ref="AL77" si="165">IF(ISERR(FIND("*",$AJ77,AK77+1)),0,FIND("*",$AJ77,AK77+1))</f>
        <v>27</v>
      </c>
      <c r="AM77" s="28">
        <f t="shared" ref="AM77" si="166">IF(AL77=0,0,IF(ISERR(FIND("*",$AJ77,AL77+1)),0,FIND("*",$AJ77,AL77+1)))</f>
        <v>51</v>
      </c>
      <c r="AN77" s="28">
        <f t="shared" ref="AN77" si="167">IF(AM77=0,0,IF(ISERR(FIND("*",$AJ77,AM77+1)),0,FIND("*",$AJ77,AM77+1)))</f>
        <v>0</v>
      </c>
      <c r="AO77" s="28">
        <f t="shared" ref="AO77" si="168">IF(AN77=0,0,IF(ISERR(FIND("*",$AJ77,AN77+1)),0,FIND("*",$AJ77,AN77+1)))</f>
        <v>0</v>
      </c>
      <c r="AP77" s="28">
        <f t="shared" ref="AP77" si="169">IF(AO77=0,0,IF(ISERR(FIND("*",$AJ77,AO77+1)),0,FIND("*",$AJ77,AO77+1)))</f>
        <v>0</v>
      </c>
      <c r="AQ77" s="28">
        <f t="shared" ref="AQ77" si="170">IF(AP77=0,0,IF(ISERR(FIND("*",$AJ77,AP77+1)),0,FIND("*",$AJ77,AP77+1)))</f>
        <v>0</v>
      </c>
      <c r="AR77" s="28">
        <f t="shared" ref="AR77" si="171">IF(AQ77=0,0,IF(ISERR(FIND("*",$AJ77,AQ77+1)),0,FIND("*",$AJ77,AQ77+1)))</f>
        <v>0</v>
      </c>
      <c r="AS77" s="28">
        <f t="shared" ref="AS77" si="172">IF(AR77=0,0,IF(ISERR(FIND("*",$AJ77,AR77+1)),0,FIND("*",$AJ77,AR77+1)))</f>
        <v>0</v>
      </c>
      <c r="AT77" s="28">
        <f t="shared" ref="AT77" si="173">IF(AS77=0,0,IF(ISERR(FIND("*",$AJ77,AS77+1)),0,FIND("*",$AJ77,AS77+1)))</f>
        <v>0</v>
      </c>
      <c r="AU77" s="28">
        <f t="shared" ref="AU77" si="174">IF(AT77=0,0,IF(ISERR(FIND("*",$AJ77,AT77+1)),0,FIND("*",$AJ77,AT77+1)))</f>
        <v>0</v>
      </c>
      <c r="AV77" s="28">
        <f t="shared" ref="AV77" si="175">IF(AU77=0,0,IF(ISERR(FIND("*",$AJ77,AU77+1)),0,FIND("*",$AJ77,AU77+1)))</f>
        <v>0</v>
      </c>
      <c r="AW77" s="28">
        <f t="shared" ref="AW77" si="176">IF(AV77=0,0,IF(ISERR(FIND("*",$AJ77,AV77+1)),0,FIND("*",$AJ77,AV77+1)))</f>
        <v>0</v>
      </c>
      <c r="AX77" s="28">
        <f t="shared" ref="AX77" si="177">IF(AW77=0,0,IF(ISERR(FIND("*",$AJ77,AW77+1)),0,FIND("*",$AJ77,AW77+1)))</f>
        <v>0</v>
      </c>
      <c r="AY77" s="28">
        <f t="shared" ref="AY77" si="178">IF(AX77=0,0,IF(ISERR(FIND("*",$AJ77,AX77+1)),0,FIND("*",$AJ77,AX77+1)))</f>
        <v>0</v>
      </c>
      <c r="AZ77" s="28">
        <v>1</v>
      </c>
      <c r="BA77" s="28">
        <f t="shared" ref="BA77" si="179">IF(ISERR(FIND("+",$AJ77,AK77+1)),0,FIND("+",$AJ77,AK77+1))</f>
        <v>23</v>
      </c>
      <c r="BB77" s="28">
        <f t="shared" ref="BB77" si="180">IF(ISERR(FIND("+",$AJ77,AL77+1)),0,FIND("+",$AJ77,AL77+1))</f>
        <v>47</v>
      </c>
      <c r="BC77" s="28">
        <f t="shared" ref="BC77" si="181">IF(ISERR(FIND("+",$AJ77,AM77+1)),0,FIND("+",$AJ77,AM77+1))</f>
        <v>0</v>
      </c>
      <c r="BD77" s="28">
        <f t="shared" ref="BD77" si="182">IF(ISERR(FIND("+",$AJ77,AN77+1)),0,FIND("+",$AJ77,AN77+1))</f>
        <v>23</v>
      </c>
      <c r="BE77" s="28">
        <f t="shared" ref="BE77" si="183">IF(ISERR(FIND("+",$AJ77,AO77+1)),0,FIND("+",$AJ77,AO77+1))</f>
        <v>23</v>
      </c>
      <c r="BF77" s="28">
        <f t="shared" ref="BF77" si="184">IF(ISERR(FIND("+",$AJ77,AP77+1)),0,FIND("+",$AJ77,AP77+1))</f>
        <v>23</v>
      </c>
      <c r="BG77" s="28">
        <f t="shared" ref="BG77" si="185">IF(ISERR(FIND("+",$AJ77,AQ77+1)),0,FIND("+",$AJ77,AQ77+1))</f>
        <v>23</v>
      </c>
      <c r="BH77" s="28">
        <f t="shared" ref="BH77" si="186">IF(ISERR(FIND("+",$AJ77,AR77+1)),0,FIND("+",$AJ77,AR77+1))</f>
        <v>23</v>
      </c>
      <c r="BI77" s="28">
        <f t="shared" ref="BI77" si="187">IF(ISERR(FIND("+",$AJ77,AS77+1)),0,FIND("+",$AJ77,AS77+1))</f>
        <v>23</v>
      </c>
      <c r="BJ77" s="28">
        <f t="shared" ref="BJ77" si="188">IF(ISERR(FIND("+",$AJ77,AT77+1)),0,FIND("+",$AJ77,AT77+1))</f>
        <v>23</v>
      </c>
      <c r="BK77" s="28">
        <f t="shared" ref="BK77" si="189">IF(ISERR(FIND("+",$AJ77,AU77+1)),0,FIND("+",$AJ77,AU77+1))</f>
        <v>23</v>
      </c>
      <c r="BL77" s="28">
        <f t="shared" ref="BL77" si="190">IF(ISERR(FIND("+",$AJ77,AV77+1)),0,FIND("+",$AJ77,AV77+1))</f>
        <v>23</v>
      </c>
      <c r="BM77" s="28">
        <f t="shared" ref="BM77" si="191">IF(ISERR(FIND("+",$AJ77,AW77+1)),0,FIND("+",$AJ77,AW77+1))</f>
        <v>23</v>
      </c>
      <c r="BN77" s="28">
        <f t="shared" ref="BN77" si="192">IF(ISERR(FIND("+",$AJ77,AX77+1)),0,FIND("+",$AJ77,AX77+1))</f>
        <v>23</v>
      </c>
      <c r="BO77" s="28">
        <v>1</v>
      </c>
    </row>
    <row r="78" spans="1:67" ht="25.5" customHeight="1" x14ac:dyDescent="0.2"/>
    <row r="79" spans="1:67" ht="21" x14ac:dyDescent="0.2">
      <c r="A79" s="107" t="s">
        <v>298</v>
      </c>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9"/>
    </row>
    <row r="80" spans="1:67" ht="41.25" customHeight="1" x14ac:dyDescent="0.2">
      <c r="A80" s="51" t="s">
        <v>299</v>
      </c>
      <c r="B80" s="42" t="s">
        <v>300</v>
      </c>
      <c r="C80" s="35" t="s">
        <v>140</v>
      </c>
      <c r="D80" s="36" t="str">
        <f>IF(AK80=0,"",IF(AL80=0,TRIM(MID($AJ80,AK80+1,LEN($AJ80)-AK80)),IF(BA80&lt;&gt;0,TRIM(MID($AJ80,AK80+1,BA80-AK80-1)),TRIM(MID($AJ80,AK80+1,BA80-AK80-1)))))</f>
        <v>HAM_T9.T9</v>
      </c>
      <c r="E80" s="37" t="str">
        <f>IF(IF(AL80=0,"",TRIM(MID($AJ80,BA80+1,AL80-BA80-1)))="","",IF(VALUE(TRIM(MID($AJ80,BA80+1,AL80-BA80-1)))&gt;0,"+"&amp;TRIM(MID($AJ80,BA80+1,AL80-BA80-1))&amp;"*",TRIM(MID($AJ80,BA80+1,AL80-BA80-1))&amp;"*"))</f>
        <v>+0.72*</v>
      </c>
      <c r="F80" s="38" t="str">
        <f>IF(AL80=0,"",IF(AM80=0,TRIM(MID($AJ80,AL80+1,LEN($AJ80)-AL80)),IF(BB80&lt;&gt;0,TRIM(MID($AJ80,AL80+1,BB80-AL80-1)),TRIM(MID($AJ80,AL80+1,BB80-AL80-1)))))</f>
        <v>HAM_T6.T6</v>
      </c>
      <c r="G80" s="35" t="str">
        <f>IF(IF(AM80=0,"",TRIM(MID($AJ80,BB80+1,AM80-BB80-1)))="","",IF(VALUE(TRIM(MID($AJ80,BB80+1,AM80-BB80-1)))&gt;0,"+"&amp;TRIM(MID($AJ80,BB80+1,AM80-BB80-1))&amp;"*",TRIM(MID($AJ80,BB80+1,AM80-BB80-1))&amp;"*"))</f>
        <v/>
      </c>
      <c r="H80" s="36" t="str">
        <f>IF(AM80=0,"",IF(AN80=0,TRIM(MID($AJ80,AM80+1,LEN($AJ80)-AM80)),IF(BC80&lt;&gt;0,TRIM(MID($AJ80,AM80+1,BC80-AM80-1)),TRIM(MID($AJ80,AM80+1,BC80-AM80-1)))))</f>
        <v/>
      </c>
      <c r="I80" s="35" t="str">
        <f>IF(IF(AN80=0,"",TRIM(MID($AJ80,BC80+1,AN80-BC80-1)))="","",IF(VALUE(TRIM(MID($AJ80,BC80+1,AN80-BC80-1)))&gt;0,"+"&amp;TRIM(MID($AJ80,BC80+1,AN80-BC80-1))&amp;"*",TRIM(MID($AJ80,BC80+1,AN80-BC80-1))&amp;"*"))</f>
        <v/>
      </c>
      <c r="J80" s="36" t="str">
        <f>IF(AN80=0,"",IF(AO80=0,TRIM(MID($AJ80,AN80+1,LEN($AJ80)-AN80)),IF(BD80&lt;&gt;0,TRIM(MID($AJ80,AN80+1,BD80-AN80-1)),TRIM(MID($AJ80,AN80+1,BD80-AN80-1)))))</f>
        <v/>
      </c>
      <c r="K80" s="35" t="str">
        <f>IF(IF(AO80=0,"",TRIM(MID($AJ80,BD80+1,AO80-BD80-1)))="","",IF(VALUE(TRIM(MID($AJ80,BD80+1,AO80-BD80-1)))&gt;0,"+"&amp;TRIM(MID($AJ80,BD80+1,AO80-BD80-1))&amp;"*",TRIM(MID($AJ80,BD80+1,AO80-BD80-1))&amp;"*"))</f>
        <v/>
      </c>
      <c r="L80" s="36" t="str">
        <f>IF(AO80=0,"",IF(AP80=0,TRIM(MID($AJ80,AO80+1,LEN($AJ80)-AO80)),IF(BE80&lt;&gt;0,TRIM(MID($AJ80,AO80+1,BE80-AO80-1)),TRIM(MID($AJ80,AO80+1,BE80-AO80-1)))))</f>
        <v/>
      </c>
      <c r="M80" s="35" t="str">
        <f>IF(IF(AP80=0,"",TRIM(MID($AJ80,BE80+1,AP80-BE80-1)))="","",IF(VALUE(TRIM(MID($AJ80,BE80+1,AP80-BE80-1)))&gt;0,"+"&amp;TRIM(MID($AJ80,BE80+1,AP80-BE80-1))&amp;"*",TRIM(MID($AJ80,BE80+1,AP80-BE80-1))&amp;"*"))</f>
        <v/>
      </c>
      <c r="N80" s="36" t="str">
        <f>IF(AP80=0,"",IF(AQ80=0,TRIM(MID($AJ80,AP80+1,LEN($AJ80)-AP80)),IF(BF80&lt;&gt;0,TRIM(MID($AJ80,AP80+1,BF80-AP80-1)),TRIM(MID($AJ80,AP80+1,BF80-AP80-1)))))</f>
        <v/>
      </c>
      <c r="O80" s="35" t="str">
        <f>IF(IF(AQ80=0,"",TRIM(MID($AJ80,BF80+1,AQ80-BF80-1)))="","",IF(VALUE(TRIM(MID($AJ80,BF80+1,AQ80-BF80-1)))&gt;0,"+"&amp;TRIM(MID($AJ80,BF80+1,AQ80-BF80-1))&amp;"*",TRIM(MID($AJ80,BF80+1,AQ80-BF80-1))&amp;"*"))</f>
        <v/>
      </c>
      <c r="P80" s="36" t="str">
        <f>IF(AQ80=0,"",IF(AR80=0,TRIM(MID($AJ80,AQ80+1,LEN($AJ80)-AQ80)),IF(BG80&lt;&gt;0,TRIM(MID($AJ80,AQ80+1,BG80-AQ80-1)),TRIM(MID($AJ80,AQ80+1,BG80-AQ80-1)))))</f>
        <v/>
      </c>
      <c r="Q80" s="35" t="str">
        <f>IF(IF(AR80=0,"",TRIM(MID($AJ80,BG80+1,AR80-BG80-1)))="","",IF(VALUE(TRIM(MID($AJ80,BG80+1,AR80-BG80-1)))&gt;0,"+"&amp;TRIM(MID($AJ80,BG80+1,AR80-BG80-1))&amp;"*",TRIM(MID($AJ80,BG80+1,AR80-BG80-1))&amp;"*"))</f>
        <v/>
      </c>
      <c r="R80" s="36" t="str">
        <f>IF(AR80=0,"",IF(AS80=0,TRIM(MID($AJ80,AR80+1,LEN($AJ80)-AR80)),IF(BH80&lt;&gt;0,TRIM(MID($AJ80,AR80+1,BH80-AR80-1)),TRIM(MID($AJ80,AR80+1,BH80-AR80-1)))))</f>
        <v/>
      </c>
      <c r="S80" s="35" t="str">
        <f>IF(IF(AS80=0,"",TRIM(MID($AJ80,BH80+1,AS80-BH80-1)))="","",IF(VALUE(TRIM(MID($AJ80,BH80+1,AS80-BH80-1)))&gt;0,"+"&amp;TRIM(MID($AJ80,BH80+1,AS80-BH80-1))&amp;"*",TRIM(MID($AJ80,BH80+1,AS80-BH80-1))&amp;"*"))</f>
        <v/>
      </c>
      <c r="T80" s="36" t="str">
        <f>IF(AS80=0,"",IF(AT80=0,TRIM(MID($AJ80,AS80+1,LEN($AJ80)-AS80)),IF(BI80&lt;&gt;0,TRIM(MID($AJ80,AS80+1,BI80-AS80-1)),TRIM(MID($AJ80,AS80+1,BI80-AS80-1)))))</f>
        <v/>
      </c>
      <c r="U80" s="35" t="str">
        <f>IF(IF(AT80=0,"",TRIM(MID($AJ80,BI80+1,AT80-BI80-1)))="","",IF(VALUE(TRIM(MID($AJ80,BI80+1,AT80-BI80-1)))&gt;0,"+"&amp;TRIM(MID($AJ80,BI80+1,AT80-BI80-1))&amp;"*",TRIM(MID($AJ80,BI80+1,AT80-BI80-1))&amp;"*"))</f>
        <v/>
      </c>
      <c r="V80" s="36" t="str">
        <f>IF(AT80=0,"",IF(AU80=0,TRIM(MID($AJ80,AT80+1,LEN($AJ80)-AT80)),IF(BJ80&lt;&gt;0,TRIM(MID($AJ80,AT80+1,BJ80-AT80-1)),TRIM(MID($AJ80,AT80+1,BJ80-AT80-1)))))</f>
        <v/>
      </c>
      <c r="W80" s="35" t="str">
        <f>IF(IF(AU80=0,"",TRIM(MID($AJ80,BJ80+1,AU80-BJ80-1)))="","",IF(VALUE(TRIM(MID($AJ80,BJ80+1,AU80-BJ80-1)))&gt;0,"+"&amp;TRIM(MID($AJ80,BJ80+1,AU80-BJ80-1))&amp;"*",TRIM(MID($AJ80,BJ80+1,AU80-BJ80-1))&amp;"*"))</f>
        <v/>
      </c>
      <c r="X80" s="36" t="str">
        <f>IF(AU80=0,"",IF(AV80=0,TRIM(MID($AJ80,AU80+1,LEN($AJ80)-AU80)),IF(BK80&lt;&gt;0,TRIM(MID($AJ80,AU80+1,BK80-AU80-1)),TRIM(MID($AJ80,AU80+1,BK80-AU80-1)))))</f>
        <v/>
      </c>
      <c r="Y80" s="35" t="str">
        <f>IF(IF(AV80=0,"",TRIM(MID($AJ80,BK80+1,AV80-BK80-1)))="","",IF(VALUE(TRIM(MID($AJ80,BK80+1,AV80-BK80-1)))&gt;0,"+"&amp;TRIM(MID($AJ80,BK80+1,AV80-BK80-1))&amp;"*",TRIM(MID($AJ80,BK80+1,AV80-BK80-1))&amp;"*"))</f>
        <v/>
      </c>
      <c r="Z80" s="36" t="str">
        <f>IF(AV80=0,"",IF(AW80=0,TRIM(MID($AJ80,AV80+1,LEN($AJ80)-AV80)),IF(BL80&lt;&gt;0,TRIM(MID($AJ80,AV80+1,BL80-AV80-1)),TRIM(MID($AJ80,AV80+1,BL80-AV80-1)))))</f>
        <v/>
      </c>
      <c r="AA80" s="35" t="str">
        <f>IF(IF(AW80=0,"",TRIM(MID($AJ80,BL80+1,AW80-BL80-1)))="","",IF(VALUE(TRIM(MID($AJ80,BL80+1,AW80-BL80-1)))&gt;0,"+"&amp;TRIM(MID($AJ80,BL80+1,AW80-BL80-1))&amp;"*",TRIM(MID($AJ80,BL80+1,AW80-BL80-1))&amp;"*"))</f>
        <v/>
      </c>
      <c r="AB80" s="36" t="str">
        <f>IF(AW80=0,"",IF(AX80=0,TRIM(MID($AJ80,AW80+1,LEN($AJ80)-AW80)),IF(BM80&lt;&gt;0,TRIM(MID($AJ80,AW80+1,BM80-AW80-1)),TRIM(MID($AJ80,AW80+1,BM80-AW80-1)))))</f>
        <v/>
      </c>
      <c r="AC80" s="35" t="str">
        <f>IF(IF(AX80=0,"",TRIM(MID($AJ80,BM80+1,AX80-BM80-1)))="","",IF(VALUE(TRIM(MID($AJ80,BM80+1,AX80-BM80-1)))&gt;0,"+"&amp;TRIM(MID($AJ80,BM80+1,AX80-BM80-1))&amp;"*",TRIM(MID($AJ80,BM80+1,AX80-BM80-1))&amp;"*"))</f>
        <v/>
      </c>
      <c r="AD80" s="36" t="str">
        <f>IF(AX80=0,"",IF(AZ80=0,TRIM(MID($AJ80,AX80+1,LEN($AJ80)-AX80)),IF(BO80&lt;&gt;0,TRIM(MID($AJ80,AX80+1,BO80-AX80-1)),TRIM(MID($AJ80,AX80+1,BO80-AX80-1)))))</f>
        <v/>
      </c>
      <c r="AE80" s="35" t="str">
        <f>IF(IF(AY80=0,"",TRIM(MID($AJ80,BN80+1,AY80-BN80-1)))="","",IF(VALUE(TRIM(MID($AJ80,BN80+1,AY80-BN80-1)))&gt;0,"+"&amp;TRIM(MID($AJ80,BN80+1,AY80-BN80-1))&amp;"*",TRIM(MID($AJ80,BN80+1,AY80-BN80-1))&amp;"*"))</f>
        <v/>
      </c>
      <c r="AF80" s="36" t="str">
        <f>IF(AY80=0,"",IF(BA80=0,TRIM(MID($AJ80,AY80+1,LEN($AJ80)-AY80)),IF(BP80&lt;&gt;0,TRIM(MID($AJ80,AY80+1,BP80-AY80-1)),TRIM(MID($AJ80,AY80+1,BP80-AY80-1)))))</f>
        <v/>
      </c>
      <c r="AG80" s="42">
        <v>20</v>
      </c>
      <c r="AH80" s="42">
        <v>231</v>
      </c>
      <c r="AI80" s="39" t="s">
        <v>301</v>
      </c>
      <c r="AJ80" s="51" t="s">
        <v>302</v>
      </c>
      <c r="AK80" s="28">
        <f>FIND("*",$AJ80,1)</f>
        <v>3</v>
      </c>
      <c r="AL80" s="28">
        <f>IF(ISERR(FIND("*",$AJ80,AK80+1)),0,FIND("*",$AJ80,AK80+1))</f>
        <v>22</v>
      </c>
      <c r="AM80" s="28">
        <f t="shared" ref="AM80:AY81" si="193">IF(AL80=0,0,IF(ISERR(FIND("*",$AJ80,AL80+1)),0,FIND("*",$AJ80,AL80+1)))</f>
        <v>0</v>
      </c>
      <c r="AN80" s="28">
        <f t="shared" si="193"/>
        <v>0</v>
      </c>
      <c r="AO80" s="28">
        <f t="shared" si="193"/>
        <v>0</v>
      </c>
      <c r="AP80" s="28">
        <f t="shared" si="193"/>
        <v>0</v>
      </c>
      <c r="AQ80" s="28">
        <f t="shared" si="193"/>
        <v>0</v>
      </c>
      <c r="AR80" s="28">
        <f t="shared" si="193"/>
        <v>0</v>
      </c>
      <c r="AS80" s="28">
        <f t="shared" si="193"/>
        <v>0</v>
      </c>
      <c r="AT80" s="28">
        <f t="shared" si="193"/>
        <v>0</v>
      </c>
      <c r="AU80" s="28">
        <f t="shared" si="193"/>
        <v>0</v>
      </c>
      <c r="AV80" s="28">
        <f t="shared" si="193"/>
        <v>0</v>
      </c>
      <c r="AW80" s="28">
        <f t="shared" si="193"/>
        <v>0</v>
      </c>
      <c r="AX80" s="28">
        <f t="shared" si="193"/>
        <v>0</v>
      </c>
      <c r="AY80" s="28">
        <f t="shared" si="193"/>
        <v>0</v>
      </c>
      <c r="AZ80" s="28">
        <v>0</v>
      </c>
      <c r="BA80" s="28">
        <f t="shared" ref="BA80:BN81" si="194">IF(ISERR(FIND("+",$AJ80,AK80+1)),0,FIND("+",$AJ80,AK80+1))</f>
        <v>15</v>
      </c>
      <c r="BB80" s="28">
        <f t="shared" si="194"/>
        <v>0</v>
      </c>
      <c r="BC80" s="28">
        <f t="shared" si="194"/>
        <v>15</v>
      </c>
      <c r="BD80" s="28">
        <f t="shared" si="194"/>
        <v>15</v>
      </c>
      <c r="BE80" s="28">
        <f t="shared" si="194"/>
        <v>15</v>
      </c>
      <c r="BF80" s="28">
        <f t="shared" si="194"/>
        <v>15</v>
      </c>
      <c r="BG80" s="28">
        <f t="shared" si="194"/>
        <v>15</v>
      </c>
      <c r="BH80" s="28">
        <f t="shared" si="194"/>
        <v>15</v>
      </c>
      <c r="BI80" s="28">
        <f t="shared" si="194"/>
        <v>15</v>
      </c>
      <c r="BJ80" s="28">
        <f t="shared" si="194"/>
        <v>15</v>
      </c>
      <c r="BK80" s="28">
        <f t="shared" si="194"/>
        <v>15</v>
      </c>
      <c r="BL80" s="28">
        <f t="shared" si="194"/>
        <v>15</v>
      </c>
      <c r="BM80" s="28">
        <f t="shared" si="194"/>
        <v>15</v>
      </c>
      <c r="BN80" s="28">
        <f t="shared" si="194"/>
        <v>15</v>
      </c>
      <c r="BO80" s="28">
        <v>0</v>
      </c>
    </row>
    <row r="81" spans="1:67" ht="41.25" customHeight="1" x14ac:dyDescent="0.2">
      <c r="A81" s="51" t="s">
        <v>303</v>
      </c>
      <c r="B81" s="42" t="s">
        <v>300</v>
      </c>
      <c r="C81" s="35" t="s">
        <v>140</v>
      </c>
      <c r="D81" s="36" t="s">
        <v>304</v>
      </c>
      <c r="E81" s="37" t="s">
        <v>140</v>
      </c>
      <c r="F81" s="38" t="s">
        <v>305</v>
      </c>
      <c r="G81" s="35"/>
      <c r="H81" s="36"/>
      <c r="I81" s="35"/>
      <c r="J81" s="36"/>
      <c r="K81" s="35"/>
      <c r="L81" s="36"/>
      <c r="M81" s="35"/>
      <c r="N81" s="36"/>
      <c r="O81" s="35"/>
      <c r="P81" s="36"/>
      <c r="Q81" s="35"/>
      <c r="R81" s="36"/>
      <c r="S81" s="35"/>
      <c r="T81" s="36"/>
      <c r="U81" s="35"/>
      <c r="V81" s="36"/>
      <c r="W81" s="35"/>
      <c r="X81" s="36"/>
      <c r="Y81" s="35"/>
      <c r="Z81" s="36"/>
      <c r="AA81" s="35"/>
      <c r="AB81" s="36"/>
      <c r="AC81" s="35"/>
      <c r="AD81" s="36"/>
      <c r="AE81" s="35"/>
      <c r="AF81" s="36"/>
      <c r="AG81" s="42"/>
      <c r="AH81" s="42">
        <v>119</v>
      </c>
      <c r="AI81" s="39" t="s">
        <v>306</v>
      </c>
      <c r="AJ81" s="51" t="s">
        <v>307</v>
      </c>
      <c r="AK81" s="28">
        <f>FIND("*",$AJ81,1)</f>
        <v>3</v>
      </c>
      <c r="AL81" s="28">
        <f>IF(ISERR(FIND("*",$AJ81,AK81+1)),0,FIND("*",$AJ81,AK81+1))</f>
        <v>19</v>
      </c>
      <c r="AM81" s="28">
        <f t="shared" si="193"/>
        <v>0</v>
      </c>
      <c r="AN81" s="28">
        <f t="shared" si="193"/>
        <v>0</v>
      </c>
      <c r="AO81" s="28">
        <f t="shared" si="193"/>
        <v>0</v>
      </c>
      <c r="AP81" s="28">
        <f t="shared" si="193"/>
        <v>0</v>
      </c>
      <c r="AQ81" s="28">
        <f t="shared" si="193"/>
        <v>0</v>
      </c>
      <c r="AR81" s="28">
        <f t="shared" si="193"/>
        <v>0</v>
      </c>
      <c r="AS81" s="28">
        <f t="shared" si="193"/>
        <v>0</v>
      </c>
      <c r="AT81" s="28">
        <f t="shared" si="193"/>
        <v>0</v>
      </c>
      <c r="AU81" s="28">
        <f t="shared" si="193"/>
        <v>0</v>
      </c>
      <c r="AV81" s="28">
        <f t="shared" si="193"/>
        <v>0</v>
      </c>
      <c r="AW81" s="28">
        <f t="shared" si="193"/>
        <v>0</v>
      </c>
      <c r="AX81" s="28">
        <f t="shared" si="193"/>
        <v>0</v>
      </c>
      <c r="AY81" s="28">
        <f t="shared" si="193"/>
        <v>0</v>
      </c>
      <c r="AZ81" s="28">
        <v>0</v>
      </c>
      <c r="BA81" s="28">
        <f t="shared" si="194"/>
        <v>15</v>
      </c>
      <c r="BB81" s="28">
        <f t="shared" si="194"/>
        <v>0</v>
      </c>
      <c r="BC81" s="28">
        <f t="shared" si="194"/>
        <v>15</v>
      </c>
      <c r="BD81" s="28">
        <f t="shared" si="194"/>
        <v>15</v>
      </c>
      <c r="BE81" s="28">
        <f t="shared" si="194"/>
        <v>15</v>
      </c>
      <c r="BF81" s="28">
        <f t="shared" si="194"/>
        <v>15</v>
      </c>
      <c r="BG81" s="28">
        <f t="shared" si="194"/>
        <v>15</v>
      </c>
      <c r="BH81" s="28">
        <f t="shared" si="194"/>
        <v>15</v>
      </c>
      <c r="BI81" s="28">
        <f t="shared" si="194"/>
        <v>15</v>
      </c>
      <c r="BJ81" s="28">
        <f t="shared" si="194"/>
        <v>15</v>
      </c>
      <c r="BK81" s="28">
        <f t="shared" si="194"/>
        <v>15</v>
      </c>
      <c r="BL81" s="28">
        <f t="shared" si="194"/>
        <v>15</v>
      </c>
      <c r="BM81" s="28">
        <f t="shared" si="194"/>
        <v>15</v>
      </c>
      <c r="BN81" s="28">
        <f t="shared" si="194"/>
        <v>15</v>
      </c>
      <c r="BO81" s="28">
        <v>0</v>
      </c>
    </row>
    <row r="82" spans="1:67" ht="23.25" customHeight="1" x14ac:dyDescent="0.2"/>
    <row r="83" spans="1:67" ht="21" x14ac:dyDescent="0.2">
      <c r="A83" s="107" t="s">
        <v>308</v>
      </c>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9"/>
    </row>
    <row r="84" spans="1:67" ht="102" x14ac:dyDescent="0.2">
      <c r="A84" s="39" t="s">
        <v>309</v>
      </c>
      <c r="B84" s="40" t="s">
        <v>300</v>
      </c>
      <c r="C84" s="35" t="str">
        <f>IF(VALUE(TRIM(LEFT(AJ84,AK84-1)))&gt;0,"+"&amp; TRIM(LEFT(AJ84,AK84-1))&amp;"*",IF(VALUE(TRIM(LEFT(AJ84,AK84-1)))&lt;0, TRIM(LEFT(AJ84,AK84-1))&amp;"*",""))</f>
        <v>+1*</v>
      </c>
      <c r="D84" s="36" t="str">
        <f>IF(AK84=0,"",IF(AL84=0,TRIM(MID($AJ84,AK84+1,LEN($AJ84)-AK84)),IF(BA84&lt;&gt;0,TRIM(MID($AJ84,AK84+1,BA84-AK84-1)),TRIM(MID($AJ84,AK84+1,BA84-AK84-1)))))</f>
        <v>BEN_HAY1.1</v>
      </c>
      <c r="E84" s="37" t="str">
        <f>IF(IF(AL84=0,"",TRIM(MID($AJ84,BA84+1,AL84-BA84-1)))="","",IF(VALUE(TRIM(MID($AJ84,BA84+1,AL84-BA84-1)))&gt;0,"+"&amp;TRIM(MID($AJ84,BA84+1,AL84-BA84-1))&amp;"*",TRIM(MID($AJ84,BA84+1,AL84-BA84-1))&amp;"*"))</f>
        <v>+1*</v>
      </c>
      <c r="F84" s="38" t="str">
        <f>IF(AL84=0,"",IF(AM84=0,TRIM(MID($AJ84,AL84+1,LEN($AJ84)-AL84)),IF(BB84&lt;&gt;0,TRIM(MID($AJ84,AL84+1,BB84-AL84-1)),TRIM(MID($AJ84,AL84+1,BB84-AL84-1)))))</f>
        <v>BEN_HAY2.1</v>
      </c>
      <c r="G84" s="35" t="str">
        <f>IF(IF(AM84=0,"",TRIM(MID($AJ84,BB84+1,AM84-BB84-1)))="","",IF(VALUE(TRIM(MID($AJ84,BB84+1,AM84-BB84-1)))&gt;0,"+"&amp;TRIM(MID($AJ84,BB84+1,AM84-BB84-1))&amp;"*",TRIM(MID($AJ84,BB84+1,AM84-BB84-1))&amp;"*"))</f>
        <v/>
      </c>
      <c r="H84" s="36" t="str">
        <f>IF(AM84=0,"",IF(AN84=0,TRIM(MID($AJ84,AM84+1,LEN($AJ84)-AM84)),IF(BC84&lt;&gt;0,TRIM(MID($AJ84,AM84+1,BC84-AM84-1)),TRIM(MID($AJ84,AM84+1,BC84-AM84-1)))))</f>
        <v/>
      </c>
      <c r="I84" s="35" t="str">
        <f>IF(IF(AN84=0,"",TRIM(MID($AJ84,BC84+1,AN84-BC84-1)))="","",IF(VALUE(TRIM(MID($AJ84,BC84+1,AN84-BC84-1)))&gt;0,"+"&amp;TRIM(MID($AJ84,BC84+1,AN84-BC84-1))&amp;"*",TRIM(MID($AJ84,BC84+1,AN84-BC84-1))&amp;"*"))</f>
        <v/>
      </c>
      <c r="J84" s="36" t="str">
        <f>IF(AN84=0,"",IF(AO84=0,TRIM(MID($AJ84,AN84+1,LEN($AJ84)-AN84)),IF(BD84&lt;&gt;0,TRIM(MID($AJ84,AN84+1,BD84-AN84-1)),TRIM(MID($AJ84,AN84+1,BD84-AN84-1)))))</f>
        <v/>
      </c>
      <c r="K84" s="35" t="str">
        <f>IF(IF(AO84=0,"",TRIM(MID($AJ84,BD84+1,AO84-BD84-1)))="","",IF(VALUE(TRIM(MID($AJ84,BD84+1,AO84-BD84-1)))&gt;0,"+"&amp;TRIM(MID($AJ84,BD84+1,AO84-BD84-1))&amp;"*",TRIM(MID($AJ84,BD84+1,AO84-BD84-1))&amp;"*"))</f>
        <v/>
      </c>
      <c r="L84" s="36" t="str">
        <f>IF(AO84=0,"",IF(AP84=0,TRIM(MID($AJ84,AO84+1,LEN($AJ84)-AO84)),IF(BE84&lt;&gt;0,TRIM(MID($AJ84,AO84+1,BE84-AO84-1)),TRIM(MID($AJ84,AO84+1,BE84-AO84-1)))))</f>
        <v/>
      </c>
      <c r="M84" s="35" t="str">
        <f>IF(IF(AP84=0,"",TRIM(MID($AJ84,BE84+1,AP84-BE84-1)))="","",IF(VALUE(TRIM(MID($AJ84,BE84+1,AP84-BE84-1)))&gt;0,"+"&amp;TRIM(MID($AJ84,BE84+1,AP84-BE84-1))&amp;"*",TRIM(MID($AJ84,BE84+1,AP84-BE84-1))&amp;"*"))</f>
        <v/>
      </c>
      <c r="N84" s="36" t="str">
        <f>IF(AP84=0,"",IF(AQ84=0,TRIM(MID($AJ84,AP84+1,LEN($AJ84)-AP84)),IF(BF84&lt;&gt;0,TRIM(MID($AJ84,AP84+1,BF84-AP84-1)),TRIM(MID($AJ84,AP84+1,BF84-AP84-1)))))</f>
        <v/>
      </c>
      <c r="O84" s="35" t="str">
        <f>IF(IF(AQ84=0,"",TRIM(MID($AJ84,BF84+1,AQ84-BF84-1)))="","",IF(VALUE(TRIM(MID($AJ84,BF84+1,AQ84-BF84-1)))&gt;0,"+"&amp;TRIM(MID($AJ84,BF84+1,AQ84-BF84-1))&amp;"*",TRIM(MID($AJ84,BF84+1,AQ84-BF84-1))&amp;"*"))</f>
        <v/>
      </c>
      <c r="P84" s="36" t="str">
        <f>IF(AQ84=0,"",IF(AR84=0,TRIM(MID($AJ84,AQ84+1,LEN($AJ84)-AQ84)),IF(BG84&lt;&gt;0,TRIM(MID($AJ84,AQ84+1,BG84-AQ84-1)),TRIM(MID($AJ84,AQ84+1,BG84-AQ84-1)))))</f>
        <v/>
      </c>
      <c r="Q84" s="35" t="str">
        <f>IF(IF(AR84=0,"",TRIM(MID($AJ84,BG84+1,AR84-BG84-1)))="","",IF(VALUE(TRIM(MID($AJ84,BG84+1,AR84-BG84-1)))&gt;0,"+"&amp;TRIM(MID($AJ84,BG84+1,AR84-BG84-1))&amp;"*",TRIM(MID($AJ84,BG84+1,AR84-BG84-1))&amp;"*"))</f>
        <v/>
      </c>
      <c r="R84" s="36" t="str">
        <f>IF(AR84=0,"",IF(AS84=0,TRIM(MID($AJ84,AR84+1,LEN($AJ84)-AR84)),IF(BH84&lt;&gt;0,TRIM(MID($AJ84,AR84+1,BH84-AR84-1)),TRIM(MID($AJ84,AR84+1,BH84-AR84-1)))))</f>
        <v/>
      </c>
      <c r="S84" s="35" t="str">
        <f>IF(IF(AS84=0,"",TRIM(MID($AJ84,BH84+1,AS84-BH84-1)))="","",IF(VALUE(TRIM(MID($AJ84,BH84+1,AS84-BH84-1)))&gt;0,"+"&amp;TRIM(MID($AJ84,BH84+1,AS84-BH84-1))&amp;"*",TRIM(MID($AJ84,BH84+1,AS84-BH84-1))&amp;"*"))</f>
        <v/>
      </c>
      <c r="T84" s="36" t="str">
        <f>IF(AS84=0,"",IF(AT84=0,TRIM(MID($AJ84,AS84+1,LEN($AJ84)-AS84)),IF(BI84&lt;&gt;0,TRIM(MID($AJ84,AS84+1,BI84-AS84-1)),TRIM(MID($AJ84,AS84+1,BI84-AS84-1)))))</f>
        <v/>
      </c>
      <c r="U84" s="35" t="str">
        <f>IF(IF(AT84=0,"",TRIM(MID($AJ84,BI84+1,AT84-BI84-1)))="","",IF(VALUE(TRIM(MID($AJ84,BI84+1,AT84-BI84-1)))&gt;0,"+"&amp;TRIM(MID($AJ84,BI84+1,AT84-BI84-1))&amp;"*",TRIM(MID($AJ84,BI84+1,AT84-BI84-1))&amp;"*"))</f>
        <v/>
      </c>
      <c r="V84" s="36" t="str">
        <f>IF(AT84=0,"",IF(AU84=0,TRIM(MID($AJ84,AT84+1,LEN($AJ84)-AT84)),IF(BJ84&lt;&gt;0,TRIM(MID($AJ84,AT84+1,BJ84-AT84-1)),TRIM(MID($AJ84,AT84+1,BJ84-AT84-1)))))</f>
        <v/>
      </c>
      <c r="W84" s="35" t="str">
        <f>IF(IF(AU84=0,"",TRIM(MID($AJ84,BJ84+1,AU84-BJ84-1)))="","",IF(VALUE(TRIM(MID($AJ84,BJ84+1,AU84-BJ84-1)))&gt;0,"+"&amp;TRIM(MID($AJ84,BJ84+1,AU84-BJ84-1))&amp;"*",TRIM(MID($AJ84,BJ84+1,AU84-BJ84-1))&amp;"*"))</f>
        <v/>
      </c>
      <c r="X84" s="36" t="str">
        <f>IF(AU84=0,"",IF(AZ84=0,TRIM(MID($AJ84,AU84+1,LEN($AJ84)-AU84)),IF(BO84&lt;&gt;0,TRIM(MID($AJ84,AU84+1,BO84-AU84-1)),TRIM(MID($AJ84,AU84+1,BO84-AU84-1)))))</f>
        <v/>
      </c>
      <c r="Y84" s="35" t="str">
        <f>IF(IF(AU84=0,"",TRIM(MID($AJ84,BJ84+1,AU84-BJ84-1)))="","",IF(VALUE(TRIM(MID($AJ84,BJ84+1,AU84-BJ84-1)))&gt;0,"+"&amp;TRIM(MID($AJ84,BJ84+1,AU84-BJ84-1))&amp;"*",TRIM(MID($AJ84,BJ84+1,AU84-BJ84-1))&amp;"*"))</f>
        <v/>
      </c>
      <c r="Z84" s="36" t="str">
        <f>IF(AU84=0,"",IF(AZ84=0,TRIM(MID($AJ84,AU84+1,LEN($AJ84)-AU84)),IF(BO84&lt;&gt;0,TRIM(MID($AJ84,AU84+1,BO84-AU84-1)),TRIM(MID($AJ84,AU84+1,BO84-AU84-1)))))</f>
        <v/>
      </c>
      <c r="AA84" s="35" t="str">
        <f>IF(IF(AW84=0,"",TRIM(MID($AJ84,BL84+1,AW84-BL84-1)))="","",IF(VALUE(TRIM(MID($AJ84,BL84+1,AW84-BL84-1)))&gt;0,"+"&amp;TRIM(MID($AJ84,BL84+1,AW84-BL84-1))&amp;"*",TRIM(MID($AJ84,BL84+1,AW84-BL84-1))&amp;"*"))</f>
        <v/>
      </c>
      <c r="AB84" s="36" t="str">
        <f>IF(AW84=0,"",IF(BB84=0,TRIM(MID($AJ84,AW84+1,LEN($AJ84)-AW84)),IF(BQ84&lt;&gt;0,TRIM(MID($AJ84,AW84+1,BQ84-AW84-1)),TRIM(MID($AJ84,AW84+1,BQ84-AW84-1)))))</f>
        <v/>
      </c>
      <c r="AC84" s="35" t="str">
        <f>IF(IF(AW84=0,"",TRIM(MID($AJ84,BL84+1,AW84-BL84-1)))="","",IF(VALUE(TRIM(MID($AJ84,BL84+1,AW84-BL84-1)))&gt;0,"+"&amp;TRIM(MID($AJ84,BL84+1,AW84-BL84-1))&amp;"*",TRIM(MID($AJ84,BL84+1,AW84-BL84-1))&amp;"*"))</f>
        <v/>
      </c>
      <c r="AD84" s="36" t="str">
        <f>IF(AW84=0,"",IF(BB84=0,TRIM(MID($AJ84,AW84+1,LEN($AJ84)-AW84)),IF(BQ84&lt;&gt;0,TRIM(MID($AJ84,AW84+1,BQ84-AW84-1)),TRIM(MID($AJ84,AW84+1,BQ84-AW84-1)))))</f>
        <v/>
      </c>
      <c r="AE84" s="35" t="str">
        <f>IF(IF(AZ84=0,"",TRIM(MID($AJ84,BO84+1,AZ84-BO84-1)))="","",IF(VALUE(TRIM(MID($AJ84,BO84+1,AZ84-BO84-1)))&gt;0,"+"&amp;TRIM(MID($AJ84,BO84+1,AZ84-BO84-1))&amp;"*",TRIM(MID($AJ84,BO84+1,AZ84-BO84-1))&amp;"*"))</f>
        <v/>
      </c>
      <c r="AF84" s="36" t="str">
        <f>IF(AZ84=0,"",IF(BD84=0,TRIM(MID($AJ84,AZ84+1,LEN($AJ84)-AZ84)),IF(BS84&lt;&gt;0,TRIM(MID($AJ84,AZ84+1,BS84-AZ84-1)),TRIM(MID($AJ84,AZ84+1,BS84-AZ84-1)))))</f>
        <v/>
      </c>
      <c r="AG84" s="40"/>
      <c r="AH84" s="40">
        <v>1200</v>
      </c>
      <c r="AI84" s="39" t="s">
        <v>310</v>
      </c>
      <c r="AJ84" s="39" t="s">
        <v>311</v>
      </c>
      <c r="AK84" s="28">
        <f>FIND("*",$AJ84,1)</f>
        <v>3</v>
      </c>
      <c r="AL84" s="28">
        <f>IF(ISERR(FIND("*",$AJ84,AK84+1)),0,FIND("*",$AJ84,AK84+1))</f>
        <v>20</v>
      </c>
      <c r="AM84" s="28">
        <f t="shared" ref="AM84:AY85" si="195">IF(AL84=0,0,IF(ISERR(FIND("*",$AJ84,AL84+1)),0,FIND("*",$AJ84,AL84+1)))</f>
        <v>0</v>
      </c>
      <c r="AN84" s="28">
        <f t="shared" si="195"/>
        <v>0</v>
      </c>
      <c r="AO84" s="28">
        <f t="shared" si="195"/>
        <v>0</v>
      </c>
      <c r="AP84" s="28">
        <f t="shared" si="195"/>
        <v>0</v>
      </c>
      <c r="AQ84" s="28">
        <f t="shared" si="195"/>
        <v>0</v>
      </c>
      <c r="AR84" s="28">
        <f t="shared" si="195"/>
        <v>0</v>
      </c>
      <c r="AS84" s="28">
        <f t="shared" si="195"/>
        <v>0</v>
      </c>
      <c r="AT84" s="28">
        <f t="shared" si="195"/>
        <v>0</v>
      </c>
      <c r="AU84" s="28">
        <f t="shared" si="195"/>
        <v>0</v>
      </c>
      <c r="AV84" s="28">
        <f t="shared" si="195"/>
        <v>0</v>
      </c>
      <c r="AW84" s="28">
        <f t="shared" si="195"/>
        <v>0</v>
      </c>
      <c r="AX84" s="28">
        <f t="shared" si="195"/>
        <v>0</v>
      </c>
      <c r="AY84" s="28">
        <f t="shared" si="195"/>
        <v>0</v>
      </c>
      <c r="AZ84" s="28">
        <v>0</v>
      </c>
      <c r="BA84" s="28">
        <f t="shared" ref="BA84:BN85" si="196">IF(ISERR(FIND("+",$AJ84,AK84+1)),0,FIND("+",$AJ84,AK84+1))</f>
        <v>16</v>
      </c>
      <c r="BB84" s="28">
        <f t="shared" si="196"/>
        <v>0</v>
      </c>
      <c r="BC84" s="28">
        <f t="shared" si="196"/>
        <v>16</v>
      </c>
      <c r="BD84" s="28">
        <f t="shared" si="196"/>
        <v>16</v>
      </c>
      <c r="BE84" s="28">
        <f t="shared" si="196"/>
        <v>16</v>
      </c>
      <c r="BF84" s="28">
        <f t="shared" si="196"/>
        <v>16</v>
      </c>
      <c r="BG84" s="28">
        <f t="shared" si="196"/>
        <v>16</v>
      </c>
      <c r="BH84" s="28">
        <f t="shared" si="196"/>
        <v>16</v>
      </c>
      <c r="BI84" s="28">
        <f t="shared" si="196"/>
        <v>16</v>
      </c>
      <c r="BJ84" s="28">
        <f t="shared" si="196"/>
        <v>16</v>
      </c>
      <c r="BK84" s="28">
        <f t="shared" si="196"/>
        <v>16</v>
      </c>
      <c r="BL84" s="28">
        <f t="shared" si="196"/>
        <v>16</v>
      </c>
      <c r="BM84" s="28">
        <f t="shared" si="196"/>
        <v>16</v>
      </c>
      <c r="BN84" s="28">
        <f t="shared" si="196"/>
        <v>16</v>
      </c>
      <c r="BO84" s="28">
        <v>0</v>
      </c>
    </row>
    <row r="85" spans="1:67" ht="102" x14ac:dyDescent="0.2">
      <c r="A85" s="39" t="s">
        <v>312</v>
      </c>
      <c r="B85" s="40" t="s">
        <v>300</v>
      </c>
      <c r="C85" s="35" t="str">
        <f>IF(VALUE(TRIM(LEFT(AJ85,AK85-1)))&gt;0,"+"&amp; TRIM(LEFT(AJ85,AK85-1))&amp;"*",IF(VALUE(TRIM(LEFT(AJ85,AK85-1)))&lt;0, TRIM(LEFT(AJ85,AK85-1))&amp;"*",""))</f>
        <v>+1*</v>
      </c>
      <c r="D85" s="36" t="str">
        <f>IF(AK85=0,"",IF(AL85=0,TRIM(MID($AJ85,AK85+1,LEN($AJ85)-AK85)),IF(BA85&lt;&gt;0,TRIM(MID($AJ85,AK85+1,BA85-AK85-1)),TRIM(MID($AJ85,AK85+1,BA85-AK85-1)))))</f>
        <v>HAY_BEN1.1</v>
      </c>
      <c r="E85" s="37" t="str">
        <f>IF(IF(AL85=0,"",TRIM(MID($AJ85,BA85+1,AL85-BA85-1)))="","",IF(VALUE(TRIM(MID($AJ85,BA85+1,AL85-BA85-1)))&gt;0,"+"&amp;TRIM(MID($AJ85,BA85+1,AL85-BA85-1))&amp;"*",TRIM(MID($AJ85,BA85+1,AL85-BA85-1))&amp;"*"))</f>
        <v>+1*</v>
      </c>
      <c r="F85" s="38" t="str">
        <f>IF(AL85=0,"",IF(AM85=0,TRIM(MID($AJ85,AL85+1,LEN($AJ85)-AL85)),IF(BB85&lt;&gt;0,TRIM(MID($AJ85,AL85+1,BB85-AL85-1)),TRIM(MID($AJ85,AL85+1,BB85-AL85-1)))))</f>
        <v>HAY_BEN2.1</v>
      </c>
      <c r="G85" s="35" t="str">
        <f>IF(IF(AM85=0,"",TRIM(MID($AJ85,BB85+1,AM85-BB85-1)))="","",IF(VALUE(TRIM(MID($AJ85,BB85+1,AM85-BB85-1)))&gt;0,"+"&amp;TRIM(MID($AJ85,BB85+1,AM85-BB85-1))&amp;"*",TRIM(MID($AJ85,BB85+1,AM85-BB85-1))&amp;"*"))</f>
        <v/>
      </c>
      <c r="H85" s="36" t="str">
        <f>IF(AM85=0,"",IF(AN85=0,TRIM(MID($AJ85,AM85+1,LEN($AJ85)-AM85)),IF(BC85&lt;&gt;0,TRIM(MID($AJ85,AM85+1,BC85-AM85-1)),TRIM(MID($AJ85,AM85+1,BC85-AM85-1)))))</f>
        <v/>
      </c>
      <c r="I85" s="35" t="str">
        <f>IF(IF(AN85=0,"",TRIM(MID($AJ85,BC85+1,AN85-BC85-1)))="","",IF(VALUE(TRIM(MID($AJ85,BC85+1,AN85-BC85-1)))&gt;0,"+"&amp;TRIM(MID($AJ85,BC85+1,AN85-BC85-1))&amp;"*",TRIM(MID($AJ85,BC85+1,AN85-BC85-1))&amp;"*"))</f>
        <v/>
      </c>
      <c r="J85" s="36" t="str">
        <f>IF(AN85=0,"",IF(AO85=0,TRIM(MID($AJ85,AN85+1,LEN($AJ85)-AN85)),IF(BD85&lt;&gt;0,TRIM(MID($AJ85,AN85+1,BD85-AN85-1)),TRIM(MID($AJ85,AN85+1,BD85-AN85-1)))))</f>
        <v/>
      </c>
      <c r="K85" s="35" t="str">
        <f>IF(IF(AO85=0,"",TRIM(MID($AJ85,BD85+1,AO85-BD85-1)))="","",IF(VALUE(TRIM(MID($AJ85,BD85+1,AO85-BD85-1)))&gt;0,"+"&amp;TRIM(MID($AJ85,BD85+1,AO85-BD85-1))&amp;"*",TRIM(MID($AJ85,BD85+1,AO85-BD85-1))&amp;"*"))</f>
        <v/>
      </c>
      <c r="L85" s="36" t="str">
        <f>IF(AO85=0,"",IF(AP85=0,TRIM(MID($AJ85,AO85+1,LEN($AJ85)-AO85)),IF(BE85&lt;&gt;0,TRIM(MID($AJ85,AO85+1,BE85-AO85-1)),TRIM(MID($AJ85,AO85+1,BE85-AO85-1)))))</f>
        <v/>
      </c>
      <c r="M85" s="35" t="str">
        <f>IF(IF(AP85=0,"",TRIM(MID($AJ85,BE85+1,AP85-BE85-1)))="","",IF(VALUE(TRIM(MID($AJ85,BE85+1,AP85-BE85-1)))&gt;0,"+"&amp;TRIM(MID($AJ85,BE85+1,AP85-BE85-1))&amp;"*",TRIM(MID($AJ85,BE85+1,AP85-BE85-1))&amp;"*"))</f>
        <v/>
      </c>
      <c r="N85" s="36" t="str">
        <f>IF(AP85=0,"",IF(AQ85=0,TRIM(MID($AJ85,AP85+1,LEN($AJ85)-AP85)),IF(BF85&lt;&gt;0,TRIM(MID($AJ85,AP85+1,BF85-AP85-1)),TRIM(MID($AJ85,AP85+1,BF85-AP85-1)))))</f>
        <v/>
      </c>
      <c r="O85" s="35" t="str">
        <f>IF(IF(AQ85=0,"",TRIM(MID($AJ85,BF85+1,AQ85-BF85-1)))="","",IF(VALUE(TRIM(MID($AJ85,BF85+1,AQ85-BF85-1)))&gt;0,"+"&amp;TRIM(MID($AJ85,BF85+1,AQ85-BF85-1))&amp;"*",TRIM(MID($AJ85,BF85+1,AQ85-BF85-1))&amp;"*"))</f>
        <v/>
      </c>
      <c r="P85" s="36" t="str">
        <f>IF(AQ85=0,"",IF(AR85=0,TRIM(MID($AJ85,AQ85+1,LEN($AJ85)-AQ85)),IF(BG85&lt;&gt;0,TRIM(MID($AJ85,AQ85+1,BG85-AQ85-1)),TRIM(MID($AJ85,AQ85+1,BG85-AQ85-1)))))</f>
        <v/>
      </c>
      <c r="Q85" s="35" t="str">
        <f>IF(IF(AR85=0,"",TRIM(MID($AJ85,BG85+1,AR85-BG85-1)))="","",IF(VALUE(TRIM(MID($AJ85,BG85+1,AR85-BG85-1)))&gt;0,"+"&amp;TRIM(MID($AJ85,BG85+1,AR85-BG85-1))&amp;"*",TRIM(MID($AJ85,BG85+1,AR85-BG85-1))&amp;"*"))</f>
        <v/>
      </c>
      <c r="R85" s="36" t="str">
        <f>IF(AR85=0,"",IF(AS85=0,TRIM(MID($AJ85,AR85+1,LEN($AJ85)-AR85)),IF(BH85&lt;&gt;0,TRIM(MID($AJ85,AR85+1,BH85-AR85-1)),TRIM(MID($AJ85,AR85+1,BH85-AR85-1)))))</f>
        <v/>
      </c>
      <c r="S85" s="35" t="str">
        <f>IF(IF(AS85=0,"",TRIM(MID($AJ85,BH85+1,AS85-BH85-1)))="","",IF(VALUE(TRIM(MID($AJ85,BH85+1,AS85-BH85-1)))&gt;0,"+"&amp;TRIM(MID($AJ85,BH85+1,AS85-BH85-1))&amp;"*",TRIM(MID($AJ85,BH85+1,AS85-BH85-1))&amp;"*"))</f>
        <v/>
      </c>
      <c r="T85" s="36" t="str">
        <f>IF(AS85=0,"",IF(AT85=0,TRIM(MID($AJ85,AS85+1,LEN($AJ85)-AS85)),IF(BI85&lt;&gt;0,TRIM(MID($AJ85,AS85+1,BI85-AS85-1)),TRIM(MID($AJ85,AS85+1,BI85-AS85-1)))))</f>
        <v/>
      </c>
      <c r="U85" s="35" t="str">
        <f>IF(IF(AT85=0,"",TRIM(MID($AJ85,BI85+1,AT85-BI85-1)))="","",IF(VALUE(TRIM(MID($AJ85,BI85+1,AT85-BI85-1)))&gt;0,"+"&amp;TRIM(MID($AJ85,BI85+1,AT85-BI85-1))&amp;"*",TRIM(MID($AJ85,BI85+1,AT85-BI85-1))&amp;"*"))</f>
        <v/>
      </c>
      <c r="V85" s="36" t="str">
        <f>IF(AT85=0,"",IF(AU85=0,TRIM(MID($AJ85,AT85+1,LEN($AJ85)-AT85)),IF(BJ85&lt;&gt;0,TRIM(MID($AJ85,AT85+1,BJ85-AT85-1)),TRIM(MID($AJ85,AT85+1,BJ85-AT85-1)))))</f>
        <v/>
      </c>
      <c r="W85" s="35" t="str">
        <f>IF(IF(AU85=0,"",TRIM(MID($AJ85,BJ85+1,AU85-BJ85-1)))="","",IF(VALUE(TRIM(MID($AJ85,BJ85+1,AU85-BJ85-1)))&gt;0,"+"&amp;TRIM(MID($AJ85,BJ85+1,AU85-BJ85-1))&amp;"*",TRIM(MID($AJ85,BJ85+1,AU85-BJ85-1))&amp;"*"))</f>
        <v/>
      </c>
      <c r="X85" s="36" t="str">
        <f>IF(AU85=0,"",IF(AZ85=0,TRIM(MID($AJ85,AU85+1,LEN($AJ85)-AU85)),IF(BO85&lt;&gt;0,TRIM(MID($AJ85,AU85+1,BO85-AU85-1)),TRIM(MID($AJ85,AU85+1,BO85-AU85-1)))))</f>
        <v/>
      </c>
      <c r="Y85" s="35" t="str">
        <f>IF(IF(AU85=0,"",TRIM(MID($AJ85,BJ85+1,AU85-BJ85-1)))="","",IF(VALUE(TRIM(MID($AJ85,BJ85+1,AU85-BJ85-1)))&gt;0,"+"&amp;TRIM(MID($AJ85,BJ85+1,AU85-BJ85-1))&amp;"*",TRIM(MID($AJ85,BJ85+1,AU85-BJ85-1))&amp;"*"))</f>
        <v/>
      </c>
      <c r="Z85" s="36" t="str">
        <f>IF(AU85=0,"",IF(AZ85=0,TRIM(MID($AJ85,AU85+1,LEN($AJ85)-AU85)),IF(BO85&lt;&gt;0,TRIM(MID($AJ85,AU85+1,BO85-AU85-1)),TRIM(MID($AJ85,AU85+1,BO85-AU85-1)))))</f>
        <v/>
      </c>
      <c r="AA85" s="35" t="str">
        <f>IF(IF(AW85=0,"",TRIM(MID($AJ85,BL85+1,AW85-BL85-1)))="","",IF(VALUE(TRIM(MID($AJ85,BL85+1,AW85-BL85-1)))&gt;0,"+"&amp;TRIM(MID($AJ85,BL85+1,AW85-BL85-1))&amp;"*",TRIM(MID($AJ85,BL85+1,AW85-BL85-1))&amp;"*"))</f>
        <v/>
      </c>
      <c r="AB85" s="36" t="str">
        <f>IF(AW85=0,"",IF(BB85=0,TRIM(MID($AJ85,AW85+1,LEN($AJ85)-AW85)),IF(BQ85&lt;&gt;0,TRIM(MID($AJ85,AW85+1,BQ85-AW85-1)),TRIM(MID($AJ85,AW85+1,BQ85-AW85-1)))))</f>
        <v/>
      </c>
      <c r="AC85" s="35" t="str">
        <f>IF(IF(AW85=0,"",TRIM(MID($AJ85,BL85+1,AW85-BL85-1)))="","",IF(VALUE(TRIM(MID($AJ85,BL85+1,AW85-BL85-1)))&gt;0,"+"&amp;TRIM(MID($AJ85,BL85+1,AW85-BL85-1))&amp;"*",TRIM(MID($AJ85,BL85+1,AW85-BL85-1))&amp;"*"))</f>
        <v/>
      </c>
      <c r="AD85" s="36" t="str">
        <f>IF(AW85=0,"",IF(BB85=0,TRIM(MID($AJ85,AW85+1,LEN($AJ85)-AW85)),IF(BQ85&lt;&gt;0,TRIM(MID($AJ85,AW85+1,BQ85-AW85-1)),TRIM(MID($AJ85,AW85+1,BQ85-AW85-1)))))</f>
        <v/>
      </c>
      <c r="AE85" s="35" t="str">
        <f>IF(IF(AZ85=0,"",TRIM(MID($AJ85,BO85+1,AZ85-BO85-1)))="","",IF(VALUE(TRIM(MID($AJ85,BO85+1,AZ85-BO85-1)))&gt;0,"+"&amp;TRIM(MID($AJ85,BO85+1,AZ85-BO85-1))&amp;"*",TRIM(MID($AJ85,BO85+1,AZ85-BO85-1))&amp;"*"))</f>
        <v/>
      </c>
      <c r="AF85" s="36" t="str">
        <f>IF(AZ85=0,"",IF(BD85=0,TRIM(MID($AJ85,AZ85+1,LEN($AJ85)-AZ85)),IF(BS85&lt;&gt;0,TRIM(MID($AJ85,AZ85+1,BS85-AZ85-1)),TRIM(MID($AJ85,AZ85+1,BS85-AZ85-1)))))</f>
        <v/>
      </c>
      <c r="AG85" s="40"/>
      <c r="AH85" s="40">
        <v>850</v>
      </c>
      <c r="AI85" s="39" t="s">
        <v>313</v>
      </c>
      <c r="AJ85" s="39" t="s">
        <v>314</v>
      </c>
      <c r="AK85" s="28">
        <f>FIND("*",$AJ85,1)</f>
        <v>3</v>
      </c>
      <c r="AL85" s="28">
        <f>IF(ISERR(FIND("*",$AJ85,AK85+1)),0,FIND("*",$AJ85,AK85+1))</f>
        <v>20</v>
      </c>
      <c r="AM85" s="28">
        <f t="shared" si="195"/>
        <v>0</v>
      </c>
      <c r="AN85" s="28">
        <f t="shared" si="195"/>
        <v>0</v>
      </c>
      <c r="AO85" s="28">
        <f t="shared" si="195"/>
        <v>0</v>
      </c>
      <c r="AP85" s="28">
        <f t="shared" si="195"/>
        <v>0</v>
      </c>
      <c r="AQ85" s="28">
        <f t="shared" si="195"/>
        <v>0</v>
      </c>
      <c r="AR85" s="28">
        <f t="shared" si="195"/>
        <v>0</v>
      </c>
      <c r="AS85" s="28">
        <f t="shared" si="195"/>
        <v>0</v>
      </c>
      <c r="AT85" s="28">
        <f t="shared" si="195"/>
        <v>0</v>
      </c>
      <c r="AU85" s="28">
        <f t="shared" si="195"/>
        <v>0</v>
      </c>
      <c r="AV85" s="28">
        <f t="shared" si="195"/>
        <v>0</v>
      </c>
      <c r="AW85" s="28">
        <f t="shared" si="195"/>
        <v>0</v>
      </c>
      <c r="AX85" s="28">
        <f t="shared" si="195"/>
        <v>0</v>
      </c>
      <c r="AY85" s="28">
        <f t="shared" si="195"/>
        <v>0</v>
      </c>
      <c r="AZ85" s="28">
        <v>0</v>
      </c>
      <c r="BA85" s="28">
        <f t="shared" si="196"/>
        <v>16</v>
      </c>
      <c r="BB85" s="28">
        <f t="shared" si="196"/>
        <v>0</v>
      </c>
      <c r="BC85" s="28">
        <f t="shared" si="196"/>
        <v>16</v>
      </c>
      <c r="BD85" s="28">
        <f t="shared" si="196"/>
        <v>16</v>
      </c>
      <c r="BE85" s="28">
        <f t="shared" si="196"/>
        <v>16</v>
      </c>
      <c r="BF85" s="28">
        <f t="shared" si="196"/>
        <v>16</v>
      </c>
      <c r="BG85" s="28">
        <f t="shared" si="196"/>
        <v>16</v>
      </c>
      <c r="BH85" s="28">
        <f t="shared" si="196"/>
        <v>16</v>
      </c>
      <c r="BI85" s="28">
        <f t="shared" si="196"/>
        <v>16</v>
      </c>
      <c r="BJ85" s="28">
        <f t="shared" si="196"/>
        <v>16</v>
      </c>
      <c r="BK85" s="28">
        <f t="shared" si="196"/>
        <v>16</v>
      </c>
      <c r="BL85" s="28">
        <f t="shared" si="196"/>
        <v>16</v>
      </c>
      <c r="BM85" s="28">
        <f t="shared" si="196"/>
        <v>16</v>
      </c>
      <c r="BN85" s="28">
        <f t="shared" si="196"/>
        <v>16</v>
      </c>
      <c r="BO85" s="28">
        <v>0</v>
      </c>
    </row>
    <row r="105" spans="1:67" s="8" customFormat="1" ht="15" customHeight="1" x14ac:dyDescent="0.2">
      <c r="A105" s="10" t="s">
        <v>21</v>
      </c>
      <c r="B105" s="10" t="s">
        <v>23</v>
      </c>
      <c r="C105" s="104" t="s">
        <v>36</v>
      </c>
      <c r="D105" s="106"/>
      <c r="E105" s="104" t="s">
        <v>37</v>
      </c>
      <c r="F105" s="106"/>
      <c r="G105" s="104" t="s">
        <v>38</v>
      </c>
      <c r="H105" s="106"/>
      <c r="I105" s="104" t="s">
        <v>39</v>
      </c>
      <c r="J105" s="106"/>
      <c r="K105" s="104" t="s">
        <v>40</v>
      </c>
      <c r="L105" s="106"/>
      <c r="M105" s="104" t="s">
        <v>41</v>
      </c>
      <c r="N105" s="106"/>
      <c r="O105" s="104" t="s">
        <v>42</v>
      </c>
      <c r="P105" s="106"/>
      <c r="Q105" s="104" t="s">
        <v>43</v>
      </c>
      <c r="R105" s="106"/>
      <c r="S105" s="104" t="s">
        <v>44</v>
      </c>
      <c r="T105" s="106"/>
      <c r="U105" s="104" t="s">
        <v>45</v>
      </c>
      <c r="V105" s="106"/>
      <c r="W105" s="104" t="s">
        <v>46</v>
      </c>
      <c r="X105" s="106"/>
      <c r="Y105" s="104" t="s">
        <v>47</v>
      </c>
      <c r="Z105" s="106"/>
      <c r="AA105" s="104" t="s">
        <v>48</v>
      </c>
      <c r="AB105" s="106"/>
      <c r="AC105" s="104" t="s">
        <v>49</v>
      </c>
      <c r="AD105" s="106"/>
      <c r="AE105" s="104" t="s">
        <v>50</v>
      </c>
      <c r="AF105" s="106"/>
      <c r="AG105" s="10" t="s">
        <v>25</v>
      </c>
      <c r="AH105" s="10" t="s">
        <v>26</v>
      </c>
      <c r="AI105" s="10" t="s">
        <v>27</v>
      </c>
      <c r="AJ105" s="10" t="s">
        <v>24</v>
      </c>
      <c r="AK105" s="8" t="s">
        <v>51</v>
      </c>
      <c r="AL105" s="8" t="s">
        <v>52</v>
      </c>
      <c r="AM105" s="8" t="s">
        <v>53</v>
      </c>
      <c r="AN105" s="8" t="s">
        <v>54</v>
      </c>
      <c r="AO105" s="8" t="s">
        <v>55</v>
      </c>
      <c r="AP105" s="8" t="s">
        <v>56</v>
      </c>
      <c r="AQ105" s="8" t="s">
        <v>57</v>
      </c>
      <c r="AR105" s="8" t="s">
        <v>58</v>
      </c>
      <c r="AS105" s="8" t="s">
        <v>59</v>
      </c>
      <c r="AT105" s="8" t="s">
        <v>60</v>
      </c>
      <c r="AU105" s="8" t="s">
        <v>61</v>
      </c>
      <c r="AV105" s="14" t="s">
        <v>62</v>
      </c>
      <c r="AW105" s="8" t="s">
        <v>63</v>
      </c>
      <c r="AX105" s="8" t="s">
        <v>64</v>
      </c>
      <c r="AY105" s="8" t="s">
        <v>65</v>
      </c>
      <c r="AZ105" s="8" t="s">
        <v>66</v>
      </c>
      <c r="BA105" s="8" t="s">
        <v>67</v>
      </c>
      <c r="BB105" s="8" t="s">
        <v>68</v>
      </c>
      <c r="BC105" s="8" t="s">
        <v>69</v>
      </c>
      <c r="BD105" s="8" t="s">
        <v>70</v>
      </c>
      <c r="BE105" s="8" t="s">
        <v>71</v>
      </c>
      <c r="BF105" s="8" t="s">
        <v>72</v>
      </c>
      <c r="BG105" s="14" t="s">
        <v>73</v>
      </c>
      <c r="BH105" s="8" t="s">
        <v>74</v>
      </c>
      <c r="BI105" s="8" t="s">
        <v>75</v>
      </c>
      <c r="BJ105" s="8" t="s">
        <v>76</v>
      </c>
      <c r="BK105" s="8" t="s">
        <v>77</v>
      </c>
      <c r="BL105" s="8" t="s">
        <v>78</v>
      </c>
      <c r="BM105" s="8" t="s">
        <v>79</v>
      </c>
      <c r="BN105" s="8" t="s">
        <v>80</v>
      </c>
      <c r="BO105" s="8" t="s">
        <v>81</v>
      </c>
    </row>
    <row r="125" spans="1:67" s="8" customFormat="1" ht="15" customHeight="1" x14ac:dyDescent="0.2">
      <c r="A125" s="10" t="s">
        <v>21</v>
      </c>
      <c r="B125" s="10" t="s">
        <v>23</v>
      </c>
      <c r="C125" s="104" t="s">
        <v>36</v>
      </c>
      <c r="D125" s="106"/>
      <c r="E125" s="104" t="s">
        <v>37</v>
      </c>
      <c r="F125" s="106"/>
      <c r="G125" s="104" t="s">
        <v>38</v>
      </c>
      <c r="H125" s="106"/>
      <c r="I125" s="104" t="s">
        <v>39</v>
      </c>
      <c r="J125" s="106"/>
      <c r="K125" s="104" t="s">
        <v>40</v>
      </c>
      <c r="L125" s="106"/>
      <c r="M125" s="104" t="s">
        <v>41</v>
      </c>
      <c r="N125" s="106"/>
      <c r="O125" s="104" t="s">
        <v>42</v>
      </c>
      <c r="P125" s="106"/>
      <c r="Q125" s="104" t="s">
        <v>43</v>
      </c>
      <c r="R125" s="106"/>
      <c r="S125" s="104" t="s">
        <v>44</v>
      </c>
      <c r="T125" s="106"/>
      <c r="U125" s="104" t="s">
        <v>45</v>
      </c>
      <c r="V125" s="106"/>
      <c r="W125" s="104" t="s">
        <v>46</v>
      </c>
      <c r="X125" s="106"/>
      <c r="Y125" s="104" t="s">
        <v>47</v>
      </c>
      <c r="Z125" s="106"/>
      <c r="AA125" s="104" t="s">
        <v>48</v>
      </c>
      <c r="AB125" s="106"/>
      <c r="AC125" s="104" t="s">
        <v>49</v>
      </c>
      <c r="AD125" s="106"/>
      <c r="AE125" s="104" t="s">
        <v>50</v>
      </c>
      <c r="AF125" s="106"/>
      <c r="AG125" s="10" t="s">
        <v>25</v>
      </c>
      <c r="AH125" s="10" t="s">
        <v>26</v>
      </c>
      <c r="AI125" s="10" t="s">
        <v>27</v>
      </c>
      <c r="AJ125" s="10" t="s">
        <v>24</v>
      </c>
      <c r="AK125" s="8" t="s">
        <v>51</v>
      </c>
      <c r="AL125" s="8" t="s">
        <v>52</v>
      </c>
      <c r="AM125" s="8" t="s">
        <v>53</v>
      </c>
      <c r="AN125" s="8" t="s">
        <v>54</v>
      </c>
      <c r="AO125" s="8" t="s">
        <v>55</v>
      </c>
      <c r="AP125" s="8" t="s">
        <v>56</v>
      </c>
      <c r="AQ125" s="8" t="s">
        <v>57</v>
      </c>
      <c r="AR125" s="8" t="s">
        <v>58</v>
      </c>
      <c r="AS125" s="8" t="s">
        <v>59</v>
      </c>
      <c r="AT125" s="8" t="s">
        <v>60</v>
      </c>
      <c r="AU125" s="8" t="s">
        <v>61</v>
      </c>
      <c r="AV125" s="14" t="s">
        <v>62</v>
      </c>
      <c r="AW125" s="8" t="s">
        <v>63</v>
      </c>
      <c r="AX125" s="8" t="s">
        <v>64</v>
      </c>
      <c r="AY125" s="8" t="s">
        <v>65</v>
      </c>
      <c r="AZ125" s="8" t="s">
        <v>66</v>
      </c>
      <c r="BA125" s="8" t="s">
        <v>67</v>
      </c>
      <c r="BB125" s="8" t="s">
        <v>68</v>
      </c>
      <c r="BC125" s="8" t="s">
        <v>69</v>
      </c>
      <c r="BD125" s="8" t="s">
        <v>70</v>
      </c>
      <c r="BE125" s="8" t="s">
        <v>71</v>
      </c>
      <c r="BF125" s="8" t="s">
        <v>72</v>
      </c>
      <c r="BG125" s="14" t="s">
        <v>73</v>
      </c>
      <c r="BH125" s="8" t="s">
        <v>74</v>
      </c>
      <c r="BI125" s="8" t="s">
        <v>75</v>
      </c>
      <c r="BJ125" s="8" t="s">
        <v>76</v>
      </c>
      <c r="BK125" s="8" t="s">
        <v>77</v>
      </c>
      <c r="BL125" s="8" t="s">
        <v>78</v>
      </c>
      <c r="BM125" s="8" t="s">
        <v>79</v>
      </c>
      <c r="BN125" s="8" t="s">
        <v>80</v>
      </c>
      <c r="BO125" s="8" t="s">
        <v>81</v>
      </c>
    </row>
  </sheetData>
  <autoFilter ref="A3:BO76" xr:uid="{00000000-0009-0000-0000-000004000000}">
    <filterColumn colId="2" showButton="0"/>
    <filterColumn colId="4" showButton="0"/>
    <filterColumn colId="6" showButton="0"/>
    <filterColumn colId="8" showButton="0"/>
    <filterColumn colId="10" showButton="0"/>
    <filterColumn colId="12" showButton="0"/>
    <filterColumn colId="14" showButton="0"/>
    <filterColumn colId="16" showButton="0"/>
    <filterColumn colId="18" showButton="0"/>
    <filterColumn colId="20" showButton="0"/>
    <filterColumn colId="22" showButton="0"/>
    <filterColumn colId="24" showButton="0"/>
    <filterColumn colId="26" showButton="0"/>
    <filterColumn colId="28" showButton="0"/>
    <filterColumn colId="30" showButton="0"/>
  </autoFilter>
  <mergeCells count="54">
    <mergeCell ref="W125:X125"/>
    <mergeCell ref="Y125:Z125"/>
    <mergeCell ref="AA125:AB125"/>
    <mergeCell ref="AC125:AD125"/>
    <mergeCell ref="AE125:AF125"/>
    <mergeCell ref="M125:N125"/>
    <mergeCell ref="O125:P125"/>
    <mergeCell ref="Q125:R125"/>
    <mergeCell ref="S125:T125"/>
    <mergeCell ref="U125:V125"/>
    <mergeCell ref="C125:D125"/>
    <mergeCell ref="E125:F125"/>
    <mergeCell ref="G125:H125"/>
    <mergeCell ref="I125:J125"/>
    <mergeCell ref="K125:L125"/>
    <mergeCell ref="W105:X105"/>
    <mergeCell ref="Y105:Z105"/>
    <mergeCell ref="AA105:AB105"/>
    <mergeCell ref="AC105:AD105"/>
    <mergeCell ref="AE105:AF105"/>
    <mergeCell ref="M105:N105"/>
    <mergeCell ref="O105:P105"/>
    <mergeCell ref="Q105:R105"/>
    <mergeCell ref="S105:T105"/>
    <mergeCell ref="U105:V105"/>
    <mergeCell ref="C105:D105"/>
    <mergeCell ref="E105:F105"/>
    <mergeCell ref="G105:H105"/>
    <mergeCell ref="I105:J105"/>
    <mergeCell ref="K105:L105"/>
    <mergeCell ref="A46:AI46"/>
    <mergeCell ref="A54:AI54"/>
    <mergeCell ref="AE3:AF3"/>
    <mergeCell ref="AA3:AB3"/>
    <mergeCell ref="AC3:AD3"/>
    <mergeCell ref="A4:AI4"/>
    <mergeCell ref="A40:AI40"/>
    <mergeCell ref="A28:AI28"/>
    <mergeCell ref="A79:AI79"/>
    <mergeCell ref="A83:AI83"/>
    <mergeCell ref="A1:AI2"/>
    <mergeCell ref="C3:D3"/>
    <mergeCell ref="E3:F3"/>
    <mergeCell ref="G3:H3"/>
    <mergeCell ref="I3:J3"/>
    <mergeCell ref="K3:L3"/>
    <mergeCell ref="M3:N3"/>
    <mergeCell ref="O3:P3"/>
    <mergeCell ref="Q3:R3"/>
    <mergeCell ref="S3:T3"/>
    <mergeCell ref="U3:V3"/>
    <mergeCell ref="W3:X3"/>
    <mergeCell ref="Y3:Z3"/>
    <mergeCell ref="A66:AI66"/>
  </mergeCells>
  <phoneticPr fontId="4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pageSetUpPr fitToPage="1"/>
  </sheetPr>
  <dimension ref="A1:N452"/>
  <sheetViews>
    <sheetView tabSelected="1" workbookViewId="0">
      <pane ySplit="3" topLeftCell="A449" activePane="bottomLeft" state="frozen"/>
      <selection activeCell="I19" sqref="I19"/>
      <selection pane="bottomLeft" activeCell="B457" sqref="B457"/>
    </sheetView>
  </sheetViews>
  <sheetFormatPr defaultColWidth="9.140625" defaultRowHeight="12.75" x14ac:dyDescent="0.2"/>
  <cols>
    <col min="1" max="1" width="64.140625" style="28" customWidth="1"/>
    <col min="2" max="2" width="14.42578125" style="28" bestFit="1" customWidth="1"/>
    <col min="3" max="3" width="18.42578125" style="29" bestFit="1" customWidth="1"/>
    <col min="4" max="4" width="10.42578125" style="68" bestFit="1" customWidth="1"/>
    <col min="5" max="5" width="53.28515625" style="29" customWidth="1"/>
    <col min="6" max="16384" width="9.140625" style="29"/>
  </cols>
  <sheetData>
    <row r="1" spans="1:14" s="67" customFormat="1" ht="22.5" x14ac:dyDescent="0.2">
      <c r="A1" s="65" t="s">
        <v>315</v>
      </c>
      <c r="B1" s="66"/>
      <c r="D1" s="68"/>
    </row>
    <row r="3" spans="1:14" ht="25.5" x14ac:dyDescent="0.2">
      <c r="A3" s="69" t="s">
        <v>316</v>
      </c>
      <c r="B3" s="69" t="s">
        <v>317</v>
      </c>
      <c r="C3" s="69" t="s">
        <v>318</v>
      </c>
      <c r="D3" s="69" t="s">
        <v>7</v>
      </c>
      <c r="E3" s="69" t="s">
        <v>319</v>
      </c>
      <c r="F3" s="70"/>
      <c r="G3" s="70"/>
      <c r="H3" s="70"/>
      <c r="I3" s="70"/>
      <c r="J3" s="70"/>
      <c r="K3" s="70"/>
      <c r="L3" s="70"/>
      <c r="M3" s="70"/>
      <c r="N3" s="70"/>
    </row>
    <row r="4" spans="1:14" x14ac:dyDescent="0.2">
      <c r="A4" s="28" t="s">
        <v>320</v>
      </c>
      <c r="B4" s="28" t="s">
        <v>321</v>
      </c>
      <c r="C4" s="71">
        <v>40597</v>
      </c>
      <c r="D4" s="68">
        <v>40588</v>
      </c>
    </row>
    <row r="5" spans="1:14" x14ac:dyDescent="0.2">
      <c r="A5" s="28" t="s">
        <v>322</v>
      </c>
      <c r="B5" s="28" t="s">
        <v>321</v>
      </c>
      <c r="C5" s="71">
        <v>40597</v>
      </c>
      <c r="D5" s="68">
        <v>40588</v>
      </c>
    </row>
    <row r="6" spans="1:14" x14ac:dyDescent="0.2">
      <c r="A6" s="28" t="s">
        <v>323</v>
      </c>
      <c r="B6" s="28" t="s">
        <v>321</v>
      </c>
      <c r="C6" s="71"/>
      <c r="D6" s="68">
        <v>40625</v>
      </c>
    </row>
    <row r="7" spans="1:14" x14ac:dyDescent="0.2">
      <c r="A7" s="28" t="s">
        <v>324</v>
      </c>
      <c r="B7" s="28" t="s">
        <v>321</v>
      </c>
      <c r="C7" s="71">
        <v>40639</v>
      </c>
      <c r="D7" s="68">
        <v>40625</v>
      </c>
    </row>
    <row r="8" spans="1:14" x14ac:dyDescent="0.2">
      <c r="A8" s="28" t="s">
        <v>325</v>
      </c>
      <c r="B8" s="28" t="s">
        <v>321</v>
      </c>
      <c r="C8" s="71">
        <v>40639</v>
      </c>
      <c r="D8" s="68">
        <v>40625</v>
      </c>
    </row>
    <row r="9" spans="1:14" x14ac:dyDescent="0.2">
      <c r="A9" s="28" t="s">
        <v>326</v>
      </c>
      <c r="B9" s="28" t="s">
        <v>321</v>
      </c>
      <c r="C9" s="71">
        <v>40674</v>
      </c>
      <c r="D9" s="68">
        <v>40654</v>
      </c>
    </row>
    <row r="10" spans="1:14" x14ac:dyDescent="0.2">
      <c r="A10" s="28" t="s">
        <v>327</v>
      </c>
      <c r="B10" s="28" t="s">
        <v>321</v>
      </c>
      <c r="C10" s="71">
        <v>40674</v>
      </c>
      <c r="D10" s="68">
        <v>40654</v>
      </c>
    </row>
    <row r="11" spans="1:14" ht="25.5" x14ac:dyDescent="0.2">
      <c r="A11" s="28" t="s">
        <v>328</v>
      </c>
      <c r="B11" s="28" t="s">
        <v>329</v>
      </c>
      <c r="C11" s="71"/>
      <c r="D11" s="68">
        <v>40959</v>
      </c>
    </row>
    <row r="12" spans="1:14" ht="25.5" x14ac:dyDescent="0.2">
      <c r="A12" s="28" t="s">
        <v>330</v>
      </c>
      <c r="B12" s="28" t="s">
        <v>329</v>
      </c>
      <c r="C12" s="71"/>
      <c r="D12" s="68">
        <v>40981</v>
      </c>
    </row>
    <row r="13" spans="1:14" ht="25.5" x14ac:dyDescent="0.2">
      <c r="A13" s="28" t="s">
        <v>331</v>
      </c>
      <c r="B13" s="28" t="s">
        <v>329</v>
      </c>
      <c r="C13" s="71"/>
      <c r="D13" s="68">
        <v>41039</v>
      </c>
    </row>
    <row r="14" spans="1:14" x14ac:dyDescent="0.2">
      <c r="A14" s="28" t="s">
        <v>332</v>
      </c>
      <c r="B14" s="28" t="s">
        <v>333</v>
      </c>
      <c r="C14" s="71"/>
      <c r="D14" s="68">
        <v>41044</v>
      </c>
    </row>
    <row r="15" spans="1:14" x14ac:dyDescent="0.2">
      <c r="A15" s="28" t="s">
        <v>334</v>
      </c>
      <c r="B15" s="28" t="s">
        <v>333</v>
      </c>
      <c r="C15" s="71"/>
      <c r="D15" s="68">
        <v>41046</v>
      </c>
    </row>
    <row r="16" spans="1:14" x14ac:dyDescent="0.2">
      <c r="A16" s="28" t="s">
        <v>335</v>
      </c>
      <c r="B16" s="28" t="s">
        <v>336</v>
      </c>
      <c r="C16" s="71">
        <v>41059</v>
      </c>
    </row>
    <row r="17" spans="1:4" x14ac:dyDescent="0.2">
      <c r="A17" s="28" t="s">
        <v>337</v>
      </c>
      <c r="B17" s="28" t="s">
        <v>336</v>
      </c>
      <c r="C17" s="71">
        <v>41059</v>
      </c>
    </row>
    <row r="18" spans="1:4" ht="28.5" customHeight="1" x14ac:dyDescent="0.2">
      <c r="A18" s="28" t="s">
        <v>338</v>
      </c>
      <c r="B18" s="28" t="s">
        <v>333</v>
      </c>
      <c r="C18" s="71"/>
      <c r="D18" s="68">
        <v>41059</v>
      </c>
    </row>
    <row r="19" spans="1:4" ht="26.45" customHeight="1" x14ac:dyDescent="0.2">
      <c r="A19" s="28" t="s">
        <v>339</v>
      </c>
      <c r="B19" s="28" t="s">
        <v>340</v>
      </c>
      <c r="D19" s="68">
        <v>41094</v>
      </c>
    </row>
    <row r="20" spans="1:4" x14ac:dyDescent="0.2">
      <c r="A20" s="28" t="s">
        <v>341</v>
      </c>
      <c r="B20" s="28" t="s">
        <v>333</v>
      </c>
      <c r="D20" s="68">
        <v>41142</v>
      </c>
    </row>
    <row r="21" spans="1:4" ht="38.25" x14ac:dyDescent="0.2">
      <c r="A21" s="28" t="s">
        <v>342</v>
      </c>
      <c r="B21" s="28" t="s">
        <v>340</v>
      </c>
      <c r="D21" s="68">
        <v>41142</v>
      </c>
    </row>
    <row r="22" spans="1:4" ht="25.5" x14ac:dyDescent="0.2">
      <c r="A22" s="28" t="s">
        <v>343</v>
      </c>
      <c r="B22" s="28" t="s">
        <v>344</v>
      </c>
      <c r="D22" s="68">
        <v>41156</v>
      </c>
    </row>
    <row r="23" spans="1:4" x14ac:dyDescent="0.2">
      <c r="A23" s="28" t="s">
        <v>345</v>
      </c>
      <c r="B23" s="28" t="s">
        <v>340</v>
      </c>
      <c r="D23" s="68">
        <v>41229</v>
      </c>
    </row>
    <row r="24" spans="1:4" ht="25.5" x14ac:dyDescent="0.2">
      <c r="A24" s="28" t="s">
        <v>346</v>
      </c>
      <c r="B24" s="28" t="s">
        <v>340</v>
      </c>
      <c r="D24" s="68">
        <v>41235</v>
      </c>
    </row>
    <row r="25" spans="1:4" ht="38.25" x14ac:dyDescent="0.2">
      <c r="A25" s="28" t="s">
        <v>347</v>
      </c>
      <c r="B25" s="28" t="s">
        <v>333</v>
      </c>
      <c r="D25" s="68">
        <v>41240</v>
      </c>
    </row>
    <row r="26" spans="1:4" ht="51" x14ac:dyDescent="0.2">
      <c r="A26" s="28" t="s">
        <v>348</v>
      </c>
      <c r="B26" s="28" t="s">
        <v>340</v>
      </c>
      <c r="D26" s="68">
        <v>41250</v>
      </c>
    </row>
    <row r="27" spans="1:4" ht="25.5" x14ac:dyDescent="0.2">
      <c r="A27" s="28" t="s">
        <v>349</v>
      </c>
      <c r="B27" s="28" t="s">
        <v>350</v>
      </c>
      <c r="D27" s="68">
        <v>41257</v>
      </c>
    </row>
    <row r="28" spans="1:4" x14ac:dyDescent="0.2">
      <c r="A28" s="28" t="s">
        <v>351</v>
      </c>
      <c r="B28" s="28" t="s">
        <v>344</v>
      </c>
      <c r="D28" s="68">
        <v>41262</v>
      </c>
    </row>
    <row r="29" spans="1:4" x14ac:dyDescent="0.2">
      <c r="A29" s="28" t="s">
        <v>352</v>
      </c>
      <c r="B29" s="28" t="s">
        <v>321</v>
      </c>
      <c r="D29" s="68">
        <v>41290</v>
      </c>
    </row>
    <row r="30" spans="1:4" x14ac:dyDescent="0.2">
      <c r="A30" s="28" t="s">
        <v>353</v>
      </c>
      <c r="B30" s="28" t="s">
        <v>321</v>
      </c>
      <c r="D30" s="68">
        <v>41290</v>
      </c>
    </row>
    <row r="31" spans="1:4" x14ac:dyDescent="0.2">
      <c r="A31" s="28" t="s">
        <v>354</v>
      </c>
      <c r="B31" s="28" t="s">
        <v>321</v>
      </c>
      <c r="D31" s="68">
        <v>41290</v>
      </c>
    </row>
    <row r="32" spans="1:4" x14ac:dyDescent="0.2">
      <c r="A32" s="28" t="s">
        <v>355</v>
      </c>
      <c r="B32" s="28" t="s">
        <v>321</v>
      </c>
      <c r="D32" s="68">
        <v>41290</v>
      </c>
    </row>
    <row r="33" spans="1:4" x14ac:dyDescent="0.2">
      <c r="A33" s="28" t="s">
        <v>356</v>
      </c>
      <c r="B33" s="28" t="s">
        <v>321</v>
      </c>
      <c r="D33" s="68">
        <v>41290</v>
      </c>
    </row>
    <row r="34" spans="1:4" x14ac:dyDescent="0.2">
      <c r="A34" s="28" t="s">
        <v>357</v>
      </c>
      <c r="B34" s="28" t="s">
        <v>321</v>
      </c>
      <c r="D34" s="68">
        <v>41290</v>
      </c>
    </row>
    <row r="35" spans="1:4" x14ac:dyDescent="0.2">
      <c r="A35" s="28" t="s">
        <v>358</v>
      </c>
      <c r="B35" s="28" t="s">
        <v>321</v>
      </c>
      <c r="D35" s="68">
        <v>41290</v>
      </c>
    </row>
    <row r="36" spans="1:4" x14ac:dyDescent="0.2">
      <c r="A36" s="28" t="s">
        <v>359</v>
      </c>
      <c r="B36" s="28" t="s">
        <v>321</v>
      </c>
      <c r="D36" s="68">
        <v>41290</v>
      </c>
    </row>
    <row r="37" spans="1:4" x14ac:dyDescent="0.2">
      <c r="A37" s="28" t="s">
        <v>360</v>
      </c>
      <c r="B37" s="28" t="s">
        <v>321</v>
      </c>
      <c r="D37" s="68">
        <v>41290</v>
      </c>
    </row>
    <row r="38" spans="1:4" x14ac:dyDescent="0.2">
      <c r="A38" s="28" t="s">
        <v>361</v>
      </c>
      <c r="B38" s="28" t="s">
        <v>321</v>
      </c>
      <c r="D38" s="68">
        <v>41290</v>
      </c>
    </row>
    <row r="39" spans="1:4" x14ac:dyDescent="0.2">
      <c r="A39" s="28" t="s">
        <v>362</v>
      </c>
      <c r="B39" s="28" t="s">
        <v>321</v>
      </c>
      <c r="D39" s="68">
        <v>41290</v>
      </c>
    </row>
    <row r="40" spans="1:4" x14ac:dyDescent="0.2">
      <c r="A40" s="28" t="s">
        <v>363</v>
      </c>
      <c r="B40" s="28" t="s">
        <v>321</v>
      </c>
      <c r="D40" s="68">
        <v>41290</v>
      </c>
    </row>
    <row r="41" spans="1:4" x14ac:dyDescent="0.2">
      <c r="A41" s="28" t="s">
        <v>364</v>
      </c>
      <c r="B41" s="28" t="s">
        <v>321</v>
      </c>
      <c r="D41" s="68">
        <v>41290</v>
      </c>
    </row>
    <row r="42" spans="1:4" ht="24" customHeight="1" x14ac:dyDescent="0.2">
      <c r="A42" s="28" t="s">
        <v>365</v>
      </c>
      <c r="B42" s="28" t="s">
        <v>329</v>
      </c>
      <c r="D42" s="68">
        <v>41290</v>
      </c>
    </row>
    <row r="43" spans="1:4" ht="38.25" x14ac:dyDescent="0.2">
      <c r="A43" s="28" t="s">
        <v>366</v>
      </c>
      <c r="B43" s="28" t="s">
        <v>333</v>
      </c>
      <c r="D43" s="68">
        <v>41291</v>
      </c>
    </row>
    <row r="44" spans="1:4" x14ac:dyDescent="0.2">
      <c r="A44" s="28" t="s">
        <v>367</v>
      </c>
      <c r="B44" s="28" t="s">
        <v>368</v>
      </c>
      <c r="D44" s="68">
        <v>41296</v>
      </c>
    </row>
    <row r="45" spans="1:4" x14ac:dyDescent="0.2">
      <c r="A45" s="28" t="s">
        <v>369</v>
      </c>
      <c r="B45" s="28" t="s">
        <v>370</v>
      </c>
      <c r="D45" s="68">
        <v>41296</v>
      </c>
    </row>
    <row r="46" spans="1:4" x14ac:dyDescent="0.2">
      <c r="A46" s="28" t="s">
        <v>371</v>
      </c>
      <c r="B46" s="28" t="s">
        <v>372</v>
      </c>
      <c r="D46" s="68">
        <v>41309</v>
      </c>
    </row>
    <row r="47" spans="1:4" x14ac:dyDescent="0.2">
      <c r="A47" s="28" t="s">
        <v>373</v>
      </c>
      <c r="B47" s="28" t="s">
        <v>344</v>
      </c>
      <c r="D47" s="68">
        <v>41312</v>
      </c>
    </row>
    <row r="48" spans="1:4" x14ac:dyDescent="0.2">
      <c r="A48" s="28" t="s">
        <v>374</v>
      </c>
      <c r="B48" s="28" t="s">
        <v>344</v>
      </c>
      <c r="D48" s="68">
        <v>41312</v>
      </c>
    </row>
    <row r="49" spans="1:4" x14ac:dyDescent="0.2">
      <c r="A49" s="28" t="s">
        <v>375</v>
      </c>
      <c r="B49" s="28" t="s">
        <v>344</v>
      </c>
      <c r="D49" s="68">
        <v>41312</v>
      </c>
    </row>
    <row r="50" spans="1:4" x14ac:dyDescent="0.2">
      <c r="A50" s="28" t="s">
        <v>376</v>
      </c>
      <c r="B50" s="28" t="s">
        <v>377</v>
      </c>
      <c r="D50" s="68">
        <v>41317</v>
      </c>
    </row>
    <row r="51" spans="1:4" x14ac:dyDescent="0.2">
      <c r="A51" s="28" t="s">
        <v>378</v>
      </c>
      <c r="B51" s="28" t="s">
        <v>377</v>
      </c>
      <c r="D51" s="68">
        <v>41317</v>
      </c>
    </row>
    <row r="52" spans="1:4" x14ac:dyDescent="0.2">
      <c r="A52" s="28" t="s">
        <v>379</v>
      </c>
      <c r="B52" s="28" t="s">
        <v>377</v>
      </c>
      <c r="D52" s="68">
        <v>41317</v>
      </c>
    </row>
    <row r="53" spans="1:4" x14ac:dyDescent="0.2">
      <c r="A53" s="28" t="s">
        <v>380</v>
      </c>
      <c r="B53" s="28" t="s">
        <v>377</v>
      </c>
      <c r="D53" s="68">
        <v>41317</v>
      </c>
    </row>
    <row r="54" spans="1:4" x14ac:dyDescent="0.2">
      <c r="A54" s="28" t="s">
        <v>381</v>
      </c>
      <c r="B54" s="28" t="s">
        <v>377</v>
      </c>
      <c r="D54" s="68">
        <v>41317</v>
      </c>
    </row>
    <row r="55" spans="1:4" x14ac:dyDescent="0.2">
      <c r="A55" s="28" t="s">
        <v>382</v>
      </c>
      <c r="B55" s="28" t="s">
        <v>377</v>
      </c>
      <c r="D55" s="68">
        <v>41317</v>
      </c>
    </row>
    <row r="56" spans="1:4" x14ac:dyDescent="0.2">
      <c r="A56" s="28" t="s">
        <v>383</v>
      </c>
      <c r="B56" s="28" t="s">
        <v>377</v>
      </c>
      <c r="D56" s="68">
        <v>41317</v>
      </c>
    </row>
    <row r="57" spans="1:4" x14ac:dyDescent="0.2">
      <c r="A57" s="28" t="s">
        <v>384</v>
      </c>
      <c r="B57" s="28" t="s">
        <v>344</v>
      </c>
      <c r="D57" s="68">
        <v>41318</v>
      </c>
    </row>
    <row r="58" spans="1:4" x14ac:dyDescent="0.2">
      <c r="A58" s="28" t="s">
        <v>385</v>
      </c>
      <c r="B58" s="28" t="s">
        <v>344</v>
      </c>
      <c r="D58" s="68">
        <v>41318</v>
      </c>
    </row>
    <row r="59" spans="1:4" x14ac:dyDescent="0.2">
      <c r="A59" s="28" t="s">
        <v>386</v>
      </c>
      <c r="B59" s="28" t="s">
        <v>344</v>
      </c>
      <c r="D59" s="68">
        <v>41318</v>
      </c>
    </row>
    <row r="60" spans="1:4" x14ac:dyDescent="0.2">
      <c r="A60" s="28" t="s">
        <v>387</v>
      </c>
      <c r="B60" s="28" t="s">
        <v>344</v>
      </c>
      <c r="D60" s="68">
        <v>41318</v>
      </c>
    </row>
    <row r="61" spans="1:4" ht="25.5" x14ac:dyDescent="0.2">
      <c r="A61" s="28" t="s">
        <v>388</v>
      </c>
      <c r="B61" s="28" t="s">
        <v>333</v>
      </c>
      <c r="D61" s="68">
        <v>41313</v>
      </c>
    </row>
    <row r="62" spans="1:4" x14ac:dyDescent="0.2">
      <c r="A62" s="28" t="s">
        <v>389</v>
      </c>
      <c r="B62" s="28" t="s">
        <v>390</v>
      </c>
      <c r="D62" s="68">
        <v>41359</v>
      </c>
    </row>
    <row r="63" spans="1:4" x14ac:dyDescent="0.2">
      <c r="A63" s="28" t="s">
        <v>391</v>
      </c>
      <c r="B63" s="28" t="s">
        <v>390</v>
      </c>
      <c r="D63" s="68">
        <v>41359</v>
      </c>
    </row>
    <row r="64" spans="1:4" x14ac:dyDescent="0.2">
      <c r="A64" s="28" t="s">
        <v>392</v>
      </c>
      <c r="B64" s="28" t="s">
        <v>390</v>
      </c>
      <c r="D64" s="68">
        <v>41359</v>
      </c>
    </row>
    <row r="65" spans="1:4" x14ac:dyDescent="0.2">
      <c r="A65" s="28" t="s">
        <v>393</v>
      </c>
      <c r="B65" s="28" t="s">
        <v>390</v>
      </c>
      <c r="D65" s="68">
        <v>41359</v>
      </c>
    </row>
    <row r="66" spans="1:4" x14ac:dyDescent="0.2">
      <c r="A66" s="28" t="s">
        <v>394</v>
      </c>
      <c r="B66" s="28" t="s">
        <v>390</v>
      </c>
      <c r="D66" s="68">
        <v>41359</v>
      </c>
    </row>
    <row r="67" spans="1:4" x14ac:dyDescent="0.2">
      <c r="A67" s="28" t="s">
        <v>395</v>
      </c>
      <c r="B67" s="28" t="s">
        <v>390</v>
      </c>
      <c r="D67" s="68">
        <v>41359</v>
      </c>
    </row>
    <row r="68" spans="1:4" x14ac:dyDescent="0.2">
      <c r="A68" s="28" t="s">
        <v>396</v>
      </c>
      <c r="B68" s="28" t="s">
        <v>344</v>
      </c>
      <c r="D68" s="68">
        <v>41396</v>
      </c>
    </row>
    <row r="69" spans="1:4" x14ac:dyDescent="0.2">
      <c r="A69" s="28" t="s">
        <v>397</v>
      </c>
      <c r="B69" s="28" t="s">
        <v>398</v>
      </c>
      <c r="D69" s="68">
        <v>41403</v>
      </c>
    </row>
    <row r="70" spans="1:4" x14ac:dyDescent="0.2">
      <c r="A70" s="28" t="s">
        <v>399</v>
      </c>
      <c r="B70" s="28" t="s">
        <v>398</v>
      </c>
      <c r="D70" s="68">
        <v>41403</v>
      </c>
    </row>
    <row r="71" spans="1:4" x14ac:dyDescent="0.2">
      <c r="A71" s="28" t="s">
        <v>400</v>
      </c>
      <c r="B71" s="28" t="s">
        <v>398</v>
      </c>
      <c r="D71" s="68">
        <v>41403</v>
      </c>
    </row>
    <row r="72" spans="1:4" x14ac:dyDescent="0.2">
      <c r="A72" s="28" t="s">
        <v>401</v>
      </c>
      <c r="B72" s="28" t="s">
        <v>398</v>
      </c>
      <c r="D72" s="68">
        <v>41403</v>
      </c>
    </row>
    <row r="73" spans="1:4" x14ac:dyDescent="0.2">
      <c r="A73" s="28" t="s">
        <v>402</v>
      </c>
      <c r="B73" s="28" t="s">
        <v>398</v>
      </c>
      <c r="D73" s="68">
        <v>41403</v>
      </c>
    </row>
    <row r="74" spans="1:4" x14ac:dyDescent="0.2">
      <c r="A74" s="28" t="s">
        <v>403</v>
      </c>
      <c r="B74" s="28" t="s">
        <v>398</v>
      </c>
      <c r="D74" s="68">
        <v>41403</v>
      </c>
    </row>
    <row r="75" spans="1:4" x14ac:dyDescent="0.2">
      <c r="A75" s="28" t="s">
        <v>404</v>
      </c>
      <c r="B75" s="28" t="s">
        <v>398</v>
      </c>
      <c r="D75" s="68">
        <v>41403</v>
      </c>
    </row>
    <row r="76" spans="1:4" x14ac:dyDescent="0.2">
      <c r="A76" s="28" t="s">
        <v>405</v>
      </c>
      <c r="B76" s="28" t="s">
        <v>398</v>
      </c>
      <c r="D76" s="68">
        <v>41403</v>
      </c>
    </row>
    <row r="77" spans="1:4" x14ac:dyDescent="0.2">
      <c r="A77" s="28" t="s">
        <v>406</v>
      </c>
      <c r="B77" s="28" t="s">
        <v>398</v>
      </c>
      <c r="D77" s="68">
        <v>41403</v>
      </c>
    </row>
    <row r="78" spans="1:4" x14ac:dyDescent="0.2">
      <c r="A78" s="28" t="s">
        <v>407</v>
      </c>
      <c r="B78" s="28" t="s">
        <v>398</v>
      </c>
      <c r="D78" s="68">
        <v>41403</v>
      </c>
    </row>
    <row r="79" spans="1:4" x14ac:dyDescent="0.2">
      <c r="A79" s="28" t="s">
        <v>408</v>
      </c>
      <c r="B79" s="28" t="s">
        <v>398</v>
      </c>
      <c r="D79" s="68">
        <v>41403</v>
      </c>
    </row>
    <row r="80" spans="1:4" x14ac:dyDescent="0.2">
      <c r="A80" s="28" t="s">
        <v>409</v>
      </c>
      <c r="B80" s="28" t="s">
        <v>398</v>
      </c>
      <c r="D80" s="68">
        <v>41403</v>
      </c>
    </row>
    <row r="81" spans="1:4" x14ac:dyDescent="0.2">
      <c r="A81" s="28" t="s">
        <v>410</v>
      </c>
      <c r="B81" s="28" t="s">
        <v>398</v>
      </c>
      <c r="D81" s="68">
        <v>41403</v>
      </c>
    </row>
    <row r="82" spans="1:4" x14ac:dyDescent="0.2">
      <c r="A82" s="28" t="s">
        <v>411</v>
      </c>
      <c r="B82" s="28" t="s">
        <v>398</v>
      </c>
      <c r="D82" s="68">
        <v>41403</v>
      </c>
    </row>
    <row r="83" spans="1:4" x14ac:dyDescent="0.2">
      <c r="A83" s="28" t="s">
        <v>412</v>
      </c>
      <c r="B83" s="28" t="s">
        <v>398</v>
      </c>
      <c r="D83" s="68">
        <v>41403</v>
      </c>
    </row>
    <row r="84" spans="1:4" x14ac:dyDescent="0.2">
      <c r="A84" s="28" t="s">
        <v>413</v>
      </c>
      <c r="B84" s="28" t="s">
        <v>398</v>
      </c>
      <c r="D84" s="68">
        <v>41403</v>
      </c>
    </row>
    <row r="85" spans="1:4" x14ac:dyDescent="0.2">
      <c r="A85" s="28" t="s">
        <v>414</v>
      </c>
      <c r="B85" s="28" t="s">
        <v>398</v>
      </c>
      <c r="D85" s="68">
        <v>41404</v>
      </c>
    </row>
    <row r="86" spans="1:4" x14ac:dyDescent="0.2">
      <c r="A86" s="28" t="s">
        <v>415</v>
      </c>
      <c r="B86" s="28" t="s">
        <v>398</v>
      </c>
      <c r="D86" s="68">
        <v>41404</v>
      </c>
    </row>
    <row r="87" spans="1:4" x14ac:dyDescent="0.2">
      <c r="A87" s="28" t="s">
        <v>416</v>
      </c>
      <c r="B87" s="28" t="s">
        <v>398</v>
      </c>
      <c r="D87" s="68">
        <v>41404</v>
      </c>
    </row>
    <row r="88" spans="1:4" x14ac:dyDescent="0.2">
      <c r="A88" s="28" t="s">
        <v>417</v>
      </c>
      <c r="B88" s="28" t="s">
        <v>398</v>
      </c>
      <c r="D88" s="68">
        <v>41404</v>
      </c>
    </row>
    <row r="89" spans="1:4" x14ac:dyDescent="0.2">
      <c r="A89" s="28" t="s">
        <v>418</v>
      </c>
      <c r="B89" s="28" t="s">
        <v>398</v>
      </c>
      <c r="D89" s="68">
        <v>41404</v>
      </c>
    </row>
    <row r="90" spans="1:4" x14ac:dyDescent="0.2">
      <c r="A90" s="28" t="s">
        <v>419</v>
      </c>
      <c r="B90" s="28" t="s">
        <v>398</v>
      </c>
      <c r="D90" s="68">
        <v>41404</v>
      </c>
    </row>
    <row r="91" spans="1:4" x14ac:dyDescent="0.2">
      <c r="A91" s="28" t="s">
        <v>420</v>
      </c>
      <c r="B91" s="28" t="s">
        <v>398</v>
      </c>
      <c r="D91" s="68">
        <v>41404</v>
      </c>
    </row>
    <row r="92" spans="1:4" x14ac:dyDescent="0.2">
      <c r="A92" s="28" t="s">
        <v>421</v>
      </c>
      <c r="B92" s="28" t="s">
        <v>398</v>
      </c>
      <c r="D92" s="68">
        <v>41404</v>
      </c>
    </row>
    <row r="93" spans="1:4" x14ac:dyDescent="0.2">
      <c r="A93" s="28" t="s">
        <v>422</v>
      </c>
      <c r="B93" s="28" t="s">
        <v>398</v>
      </c>
      <c r="D93" s="68">
        <v>41404</v>
      </c>
    </row>
    <row r="94" spans="1:4" x14ac:dyDescent="0.2">
      <c r="A94" s="28" t="s">
        <v>423</v>
      </c>
      <c r="B94" s="28" t="s">
        <v>398</v>
      </c>
      <c r="D94" s="68">
        <v>41404</v>
      </c>
    </row>
    <row r="95" spans="1:4" x14ac:dyDescent="0.2">
      <c r="A95" s="28" t="s">
        <v>424</v>
      </c>
      <c r="B95" s="28" t="s">
        <v>398</v>
      </c>
      <c r="D95" s="68">
        <v>41404</v>
      </c>
    </row>
    <row r="96" spans="1:4" x14ac:dyDescent="0.2">
      <c r="A96" s="28" t="s">
        <v>425</v>
      </c>
      <c r="B96" s="28" t="s">
        <v>398</v>
      </c>
      <c r="D96" s="68">
        <v>41404</v>
      </c>
    </row>
    <row r="97" spans="1:4" x14ac:dyDescent="0.2">
      <c r="A97" s="1" t="s">
        <v>426</v>
      </c>
      <c r="B97" s="28" t="s">
        <v>398</v>
      </c>
      <c r="D97" s="68">
        <v>41404</v>
      </c>
    </row>
    <row r="98" spans="1:4" x14ac:dyDescent="0.2">
      <c r="A98" s="1" t="s">
        <v>427</v>
      </c>
      <c r="B98" s="28" t="s">
        <v>398</v>
      </c>
      <c r="D98" s="68">
        <v>41404</v>
      </c>
    </row>
    <row r="99" spans="1:4" x14ac:dyDescent="0.2">
      <c r="A99" s="1" t="s">
        <v>428</v>
      </c>
      <c r="B99" s="28" t="s">
        <v>398</v>
      </c>
      <c r="D99" s="68">
        <v>41404</v>
      </c>
    </row>
    <row r="100" spans="1:4" x14ac:dyDescent="0.2">
      <c r="A100" s="1" t="s">
        <v>429</v>
      </c>
      <c r="B100" s="28" t="s">
        <v>398</v>
      </c>
      <c r="D100" s="68">
        <v>41404</v>
      </c>
    </row>
    <row r="101" spans="1:4" x14ac:dyDescent="0.2">
      <c r="A101" s="28" t="s">
        <v>430</v>
      </c>
      <c r="B101" s="28" t="s">
        <v>398</v>
      </c>
      <c r="D101" s="68">
        <v>41404</v>
      </c>
    </row>
    <row r="102" spans="1:4" x14ac:dyDescent="0.2">
      <c r="A102" s="28" t="s">
        <v>430</v>
      </c>
      <c r="B102" s="28" t="s">
        <v>398</v>
      </c>
      <c r="D102" s="68">
        <v>41404</v>
      </c>
    </row>
    <row r="103" spans="1:4" x14ac:dyDescent="0.2">
      <c r="A103" s="1" t="s">
        <v>431</v>
      </c>
      <c r="B103" s="28" t="s">
        <v>398</v>
      </c>
      <c r="D103" s="68">
        <v>41404</v>
      </c>
    </row>
    <row r="104" spans="1:4" x14ac:dyDescent="0.2">
      <c r="A104" s="1" t="s">
        <v>432</v>
      </c>
      <c r="B104" s="28" t="s">
        <v>398</v>
      </c>
      <c r="D104" s="68">
        <v>41404</v>
      </c>
    </row>
    <row r="105" spans="1:4" x14ac:dyDescent="0.2">
      <c r="A105" s="28" t="s">
        <v>433</v>
      </c>
      <c r="B105" s="28" t="s">
        <v>398</v>
      </c>
      <c r="D105" s="68">
        <v>41404</v>
      </c>
    </row>
    <row r="106" spans="1:4" x14ac:dyDescent="0.2">
      <c r="A106" s="28" t="s">
        <v>434</v>
      </c>
      <c r="B106" s="28" t="s">
        <v>398</v>
      </c>
      <c r="D106" s="68">
        <v>41404</v>
      </c>
    </row>
    <row r="107" spans="1:4" x14ac:dyDescent="0.2">
      <c r="A107" s="28" t="s">
        <v>435</v>
      </c>
      <c r="B107" s="28" t="s">
        <v>398</v>
      </c>
      <c r="D107" s="68">
        <v>41404</v>
      </c>
    </row>
    <row r="108" spans="1:4" x14ac:dyDescent="0.2">
      <c r="A108" s="28" t="s">
        <v>436</v>
      </c>
      <c r="B108" s="28" t="s">
        <v>398</v>
      </c>
      <c r="D108" s="68">
        <v>41404</v>
      </c>
    </row>
    <row r="109" spans="1:4" x14ac:dyDescent="0.2">
      <c r="A109" s="28" t="s">
        <v>437</v>
      </c>
      <c r="B109" s="28" t="s">
        <v>398</v>
      </c>
      <c r="D109" s="68">
        <v>41404</v>
      </c>
    </row>
    <row r="110" spans="1:4" x14ac:dyDescent="0.2">
      <c r="A110" s="28" t="s">
        <v>438</v>
      </c>
      <c r="B110" s="28" t="s">
        <v>398</v>
      </c>
      <c r="D110" s="68">
        <v>41404</v>
      </c>
    </row>
    <row r="111" spans="1:4" x14ac:dyDescent="0.2">
      <c r="A111" s="28" t="s">
        <v>439</v>
      </c>
      <c r="B111" s="28" t="s">
        <v>398</v>
      </c>
      <c r="D111" s="68">
        <v>41404</v>
      </c>
    </row>
    <row r="112" spans="1:4" x14ac:dyDescent="0.2">
      <c r="A112" s="28" t="s">
        <v>440</v>
      </c>
      <c r="B112" s="28" t="s">
        <v>398</v>
      </c>
      <c r="D112" s="68">
        <v>41404</v>
      </c>
    </row>
    <row r="113" spans="1:4" x14ac:dyDescent="0.2">
      <c r="A113" s="1" t="s">
        <v>441</v>
      </c>
      <c r="B113" s="28" t="s">
        <v>398</v>
      </c>
      <c r="D113" s="68">
        <v>41404</v>
      </c>
    </row>
    <row r="114" spans="1:4" x14ac:dyDescent="0.2">
      <c r="A114" s="28" t="s">
        <v>442</v>
      </c>
      <c r="B114" s="28" t="s">
        <v>398</v>
      </c>
      <c r="D114" s="68">
        <v>41404</v>
      </c>
    </row>
    <row r="115" spans="1:4" x14ac:dyDescent="0.2">
      <c r="A115" s="28" t="s">
        <v>443</v>
      </c>
      <c r="B115" s="28" t="s">
        <v>398</v>
      </c>
      <c r="D115" s="68">
        <v>41404</v>
      </c>
    </row>
    <row r="116" spans="1:4" x14ac:dyDescent="0.2">
      <c r="A116" s="28" t="s">
        <v>444</v>
      </c>
      <c r="B116" s="28" t="s">
        <v>398</v>
      </c>
      <c r="D116" s="68">
        <v>41404</v>
      </c>
    </row>
    <row r="117" spans="1:4" x14ac:dyDescent="0.2">
      <c r="A117" s="28" t="s">
        <v>445</v>
      </c>
      <c r="B117" s="28" t="s">
        <v>398</v>
      </c>
      <c r="D117" s="68">
        <v>41404</v>
      </c>
    </row>
    <row r="118" spans="1:4" x14ac:dyDescent="0.2">
      <c r="A118" s="1" t="s">
        <v>446</v>
      </c>
      <c r="B118" s="28" t="s">
        <v>398</v>
      </c>
      <c r="D118" s="68">
        <v>41404</v>
      </c>
    </row>
    <row r="119" spans="1:4" x14ac:dyDescent="0.2">
      <c r="A119" s="1" t="s">
        <v>447</v>
      </c>
      <c r="B119" s="28" t="s">
        <v>398</v>
      </c>
      <c r="D119" s="68">
        <v>41404</v>
      </c>
    </row>
    <row r="120" spans="1:4" x14ac:dyDescent="0.2">
      <c r="A120" s="1" t="s">
        <v>448</v>
      </c>
      <c r="B120" s="28" t="s">
        <v>398</v>
      </c>
      <c r="D120" s="68">
        <v>41404</v>
      </c>
    </row>
    <row r="121" spans="1:4" x14ac:dyDescent="0.2">
      <c r="A121" s="1" t="s">
        <v>449</v>
      </c>
      <c r="B121" s="28" t="s">
        <v>398</v>
      </c>
      <c r="D121" s="68">
        <v>41404</v>
      </c>
    </row>
    <row r="122" spans="1:4" x14ac:dyDescent="0.2">
      <c r="A122" s="1" t="s">
        <v>450</v>
      </c>
      <c r="B122" s="28" t="s">
        <v>398</v>
      </c>
      <c r="D122" s="68">
        <v>41404</v>
      </c>
    </row>
    <row r="123" spans="1:4" x14ac:dyDescent="0.2">
      <c r="A123" s="1" t="s">
        <v>451</v>
      </c>
      <c r="B123" s="28" t="s">
        <v>398</v>
      </c>
      <c r="D123" s="68">
        <v>41404</v>
      </c>
    </row>
    <row r="124" spans="1:4" x14ac:dyDescent="0.2">
      <c r="A124" s="28" t="s">
        <v>452</v>
      </c>
      <c r="B124" s="28" t="s">
        <v>398</v>
      </c>
      <c r="D124" s="68">
        <v>41404</v>
      </c>
    </row>
    <row r="125" spans="1:4" x14ac:dyDescent="0.2">
      <c r="A125" s="28" t="s">
        <v>453</v>
      </c>
      <c r="B125" s="28" t="s">
        <v>398</v>
      </c>
      <c r="D125" s="68">
        <v>41404</v>
      </c>
    </row>
    <row r="126" spans="1:4" x14ac:dyDescent="0.2">
      <c r="A126" s="28" t="s">
        <v>454</v>
      </c>
      <c r="B126" s="28" t="s">
        <v>398</v>
      </c>
      <c r="D126" s="68">
        <v>41404</v>
      </c>
    </row>
    <row r="127" spans="1:4" x14ac:dyDescent="0.2">
      <c r="A127" s="28" t="s">
        <v>455</v>
      </c>
      <c r="B127" s="28" t="s">
        <v>398</v>
      </c>
      <c r="D127" s="68">
        <v>41404</v>
      </c>
    </row>
    <row r="128" spans="1:4" x14ac:dyDescent="0.2">
      <c r="A128" s="28" t="s">
        <v>456</v>
      </c>
      <c r="B128" s="28" t="s">
        <v>398</v>
      </c>
      <c r="D128" s="68">
        <v>41404</v>
      </c>
    </row>
    <row r="129" spans="1:4" x14ac:dyDescent="0.2">
      <c r="A129" s="28" t="s">
        <v>457</v>
      </c>
      <c r="B129" s="28" t="s">
        <v>398</v>
      </c>
      <c r="D129" s="68">
        <v>41404</v>
      </c>
    </row>
    <row r="130" spans="1:4" x14ac:dyDescent="0.2">
      <c r="A130" s="28" t="s">
        <v>458</v>
      </c>
      <c r="B130" s="28" t="s">
        <v>398</v>
      </c>
      <c r="D130" s="68">
        <v>41404</v>
      </c>
    </row>
    <row r="131" spans="1:4" x14ac:dyDescent="0.2">
      <c r="A131" s="28" t="s">
        <v>459</v>
      </c>
      <c r="B131" s="28" t="s">
        <v>398</v>
      </c>
      <c r="D131" s="68">
        <v>41404</v>
      </c>
    </row>
    <row r="132" spans="1:4" x14ac:dyDescent="0.2">
      <c r="A132" s="28" t="s">
        <v>460</v>
      </c>
      <c r="B132" s="28" t="s">
        <v>398</v>
      </c>
      <c r="D132" s="68">
        <v>41404</v>
      </c>
    </row>
    <row r="133" spans="1:4" x14ac:dyDescent="0.2">
      <c r="A133" s="28" t="s">
        <v>461</v>
      </c>
      <c r="B133" s="28" t="s">
        <v>398</v>
      </c>
      <c r="D133" s="68">
        <v>41404</v>
      </c>
    </row>
    <row r="134" spans="1:4" x14ac:dyDescent="0.2">
      <c r="A134" s="28" t="s">
        <v>462</v>
      </c>
      <c r="B134" s="28" t="s">
        <v>398</v>
      </c>
      <c r="D134" s="68">
        <v>41404</v>
      </c>
    </row>
    <row r="135" spans="1:4" x14ac:dyDescent="0.2">
      <c r="A135" s="28" t="s">
        <v>463</v>
      </c>
      <c r="B135" s="28" t="s">
        <v>340</v>
      </c>
      <c r="D135" s="68">
        <v>41407</v>
      </c>
    </row>
    <row r="136" spans="1:4" x14ac:dyDescent="0.2">
      <c r="A136" s="28" t="s">
        <v>464</v>
      </c>
      <c r="B136" s="28" t="s">
        <v>370</v>
      </c>
      <c r="D136" s="68">
        <v>41407</v>
      </c>
    </row>
    <row r="137" spans="1:4" x14ac:dyDescent="0.2">
      <c r="A137" s="28" t="s">
        <v>465</v>
      </c>
      <c r="B137" s="28" t="s">
        <v>370</v>
      </c>
      <c r="D137" s="68">
        <v>41407</v>
      </c>
    </row>
    <row r="138" spans="1:4" x14ac:dyDescent="0.2">
      <c r="A138" s="28" t="s">
        <v>466</v>
      </c>
      <c r="B138" s="28" t="s">
        <v>398</v>
      </c>
      <c r="D138" s="68">
        <v>41410</v>
      </c>
    </row>
    <row r="139" spans="1:4" x14ac:dyDescent="0.2">
      <c r="A139" s="28" t="s">
        <v>467</v>
      </c>
      <c r="B139" s="28" t="s">
        <v>398</v>
      </c>
      <c r="D139" s="68">
        <v>41410</v>
      </c>
    </row>
    <row r="140" spans="1:4" x14ac:dyDescent="0.2">
      <c r="A140" s="28" t="s">
        <v>468</v>
      </c>
      <c r="B140" s="28" t="s">
        <v>398</v>
      </c>
      <c r="D140" s="68">
        <v>41410</v>
      </c>
    </row>
    <row r="141" spans="1:4" x14ac:dyDescent="0.2">
      <c r="A141" s="28" t="s">
        <v>469</v>
      </c>
      <c r="B141" s="28" t="s">
        <v>398</v>
      </c>
      <c r="D141" s="68">
        <v>41410</v>
      </c>
    </row>
    <row r="142" spans="1:4" x14ac:dyDescent="0.2">
      <c r="A142" s="28" t="s">
        <v>470</v>
      </c>
      <c r="B142" s="28" t="s">
        <v>398</v>
      </c>
      <c r="D142" s="68">
        <v>41417</v>
      </c>
    </row>
    <row r="143" spans="1:4" x14ac:dyDescent="0.2">
      <c r="A143" s="28" t="s">
        <v>471</v>
      </c>
      <c r="B143" s="28" t="s">
        <v>398</v>
      </c>
      <c r="D143" s="68">
        <v>41417</v>
      </c>
    </row>
    <row r="144" spans="1:4" x14ac:dyDescent="0.2">
      <c r="A144" s="28" t="s">
        <v>472</v>
      </c>
      <c r="B144" s="28" t="s">
        <v>398</v>
      </c>
      <c r="D144" s="68">
        <v>41424</v>
      </c>
    </row>
    <row r="145" spans="1:4" x14ac:dyDescent="0.2">
      <c r="A145" s="28" t="s">
        <v>473</v>
      </c>
      <c r="B145" s="28" t="s">
        <v>398</v>
      </c>
      <c r="D145" s="68">
        <v>41424</v>
      </c>
    </row>
    <row r="146" spans="1:4" x14ac:dyDescent="0.2">
      <c r="A146" s="28" t="s">
        <v>474</v>
      </c>
      <c r="B146" s="28" t="s">
        <v>398</v>
      </c>
      <c r="D146" s="68">
        <v>41424</v>
      </c>
    </row>
    <row r="147" spans="1:4" x14ac:dyDescent="0.2">
      <c r="A147" s="28" t="s">
        <v>475</v>
      </c>
      <c r="B147" s="28" t="s">
        <v>398</v>
      </c>
      <c r="D147" s="68">
        <v>41424</v>
      </c>
    </row>
    <row r="148" spans="1:4" x14ac:dyDescent="0.2">
      <c r="A148" s="28" t="s">
        <v>476</v>
      </c>
      <c r="B148" s="28" t="s">
        <v>398</v>
      </c>
      <c r="D148" s="68">
        <v>41424</v>
      </c>
    </row>
    <row r="149" spans="1:4" x14ac:dyDescent="0.2">
      <c r="A149" s="28" t="s">
        <v>477</v>
      </c>
      <c r="B149" s="28" t="s">
        <v>398</v>
      </c>
      <c r="D149" s="68">
        <v>41424</v>
      </c>
    </row>
    <row r="150" spans="1:4" x14ac:dyDescent="0.2">
      <c r="A150" s="28" t="s">
        <v>478</v>
      </c>
      <c r="B150" s="28" t="s">
        <v>398</v>
      </c>
      <c r="D150" s="68">
        <v>41432</v>
      </c>
    </row>
    <row r="151" spans="1:4" x14ac:dyDescent="0.2">
      <c r="A151" s="28" t="s">
        <v>479</v>
      </c>
      <c r="B151" s="28" t="s">
        <v>398</v>
      </c>
      <c r="D151" s="68">
        <v>41432</v>
      </c>
    </row>
    <row r="152" spans="1:4" x14ac:dyDescent="0.2">
      <c r="A152" s="28" t="s">
        <v>480</v>
      </c>
      <c r="B152" s="28" t="s">
        <v>398</v>
      </c>
      <c r="D152" s="68">
        <v>41432</v>
      </c>
    </row>
    <row r="153" spans="1:4" x14ac:dyDescent="0.2">
      <c r="A153" s="28" t="s">
        <v>481</v>
      </c>
      <c r="B153" s="28" t="s">
        <v>398</v>
      </c>
      <c r="D153" s="68">
        <v>41432</v>
      </c>
    </row>
    <row r="154" spans="1:4" x14ac:dyDescent="0.2">
      <c r="A154" s="1" t="s">
        <v>482</v>
      </c>
      <c r="B154" s="28" t="s">
        <v>398</v>
      </c>
      <c r="D154" s="68">
        <v>41445</v>
      </c>
    </row>
    <row r="155" spans="1:4" x14ac:dyDescent="0.2">
      <c r="A155" s="1" t="s">
        <v>483</v>
      </c>
      <c r="B155" s="28" t="s">
        <v>398</v>
      </c>
      <c r="D155" s="68">
        <v>41445</v>
      </c>
    </row>
    <row r="156" spans="1:4" x14ac:dyDescent="0.2">
      <c r="A156" s="28" t="s">
        <v>484</v>
      </c>
      <c r="B156" s="28" t="s">
        <v>398</v>
      </c>
      <c r="D156" s="68">
        <v>41445</v>
      </c>
    </row>
    <row r="157" spans="1:4" x14ac:dyDescent="0.2">
      <c r="A157" s="28" t="s">
        <v>485</v>
      </c>
      <c r="B157" s="28" t="s">
        <v>398</v>
      </c>
      <c r="D157" s="68">
        <v>41445</v>
      </c>
    </row>
    <row r="158" spans="1:4" x14ac:dyDescent="0.2">
      <c r="A158" s="28" t="s">
        <v>486</v>
      </c>
      <c r="B158" s="28" t="s">
        <v>398</v>
      </c>
      <c r="D158" s="68">
        <v>41445</v>
      </c>
    </row>
    <row r="159" spans="1:4" x14ac:dyDescent="0.2">
      <c r="A159" s="28" t="s">
        <v>487</v>
      </c>
      <c r="B159" s="28" t="s">
        <v>398</v>
      </c>
      <c r="D159" s="68">
        <v>41445</v>
      </c>
    </row>
    <row r="160" spans="1:4" x14ac:dyDescent="0.2">
      <c r="A160" s="28" t="s">
        <v>488</v>
      </c>
      <c r="B160" s="28" t="s">
        <v>398</v>
      </c>
      <c r="D160" s="68">
        <v>41445</v>
      </c>
    </row>
    <row r="161" spans="1:4" x14ac:dyDescent="0.2">
      <c r="A161" s="28" t="s">
        <v>489</v>
      </c>
      <c r="B161" s="28" t="s">
        <v>398</v>
      </c>
      <c r="D161" s="68">
        <v>41445</v>
      </c>
    </row>
    <row r="162" spans="1:4" x14ac:dyDescent="0.2">
      <c r="A162" s="28" t="s">
        <v>490</v>
      </c>
      <c r="B162" s="28" t="s">
        <v>398</v>
      </c>
      <c r="D162" s="68">
        <v>41445</v>
      </c>
    </row>
    <row r="163" spans="1:4" x14ac:dyDescent="0.2">
      <c r="A163" s="28" t="s">
        <v>491</v>
      </c>
      <c r="B163" s="28" t="s">
        <v>398</v>
      </c>
      <c r="D163" s="68">
        <v>41445</v>
      </c>
    </row>
    <row r="164" spans="1:4" x14ac:dyDescent="0.2">
      <c r="A164" s="28" t="s">
        <v>492</v>
      </c>
      <c r="B164" s="28" t="s">
        <v>398</v>
      </c>
      <c r="D164" s="68">
        <v>41445</v>
      </c>
    </row>
    <row r="165" spans="1:4" x14ac:dyDescent="0.2">
      <c r="A165" s="28" t="s">
        <v>493</v>
      </c>
      <c r="B165" s="28" t="s">
        <v>398</v>
      </c>
      <c r="D165" s="68">
        <v>41445</v>
      </c>
    </row>
    <row r="166" spans="1:4" x14ac:dyDescent="0.2">
      <c r="A166" s="28" t="s">
        <v>494</v>
      </c>
      <c r="B166" s="28" t="s">
        <v>398</v>
      </c>
      <c r="D166" s="68">
        <v>41445</v>
      </c>
    </row>
    <row r="167" spans="1:4" x14ac:dyDescent="0.2">
      <c r="A167" s="28" t="s">
        <v>495</v>
      </c>
      <c r="B167" s="28" t="s">
        <v>398</v>
      </c>
      <c r="D167" s="68">
        <v>41445</v>
      </c>
    </row>
    <row r="168" spans="1:4" x14ac:dyDescent="0.2">
      <c r="A168" s="28" t="s">
        <v>496</v>
      </c>
      <c r="B168" s="28" t="s">
        <v>398</v>
      </c>
      <c r="D168" s="68">
        <v>41445</v>
      </c>
    </row>
    <row r="169" spans="1:4" x14ac:dyDescent="0.2">
      <c r="A169" s="28" t="s">
        <v>497</v>
      </c>
      <c r="B169" s="28" t="s">
        <v>398</v>
      </c>
      <c r="D169" s="68">
        <v>41445</v>
      </c>
    </row>
    <row r="170" spans="1:4" x14ac:dyDescent="0.2">
      <c r="A170" s="28" t="s">
        <v>498</v>
      </c>
      <c r="B170" s="28" t="s">
        <v>370</v>
      </c>
      <c r="D170" s="68">
        <v>41450</v>
      </c>
    </row>
    <row r="171" spans="1:4" x14ac:dyDescent="0.2">
      <c r="A171" s="28" t="s">
        <v>499</v>
      </c>
      <c r="B171" s="28" t="s">
        <v>370</v>
      </c>
      <c r="D171" s="68">
        <v>41450</v>
      </c>
    </row>
    <row r="172" spans="1:4" x14ac:dyDescent="0.2">
      <c r="A172" s="28" t="s">
        <v>500</v>
      </c>
      <c r="B172" s="28" t="s">
        <v>370</v>
      </c>
      <c r="D172" s="68">
        <v>41450</v>
      </c>
    </row>
    <row r="173" spans="1:4" x14ac:dyDescent="0.2">
      <c r="A173" s="28" t="s">
        <v>501</v>
      </c>
      <c r="B173" s="28" t="s">
        <v>370</v>
      </c>
      <c r="D173" s="68">
        <v>41450</v>
      </c>
    </row>
    <row r="174" spans="1:4" x14ac:dyDescent="0.2">
      <c r="A174" s="28" t="s">
        <v>502</v>
      </c>
      <c r="B174" s="28" t="s">
        <v>398</v>
      </c>
      <c r="D174" s="68">
        <v>41458</v>
      </c>
    </row>
    <row r="175" spans="1:4" x14ac:dyDescent="0.2">
      <c r="A175" s="28" t="s">
        <v>503</v>
      </c>
      <c r="B175" s="28" t="s">
        <v>398</v>
      </c>
      <c r="D175" s="68">
        <v>41458</v>
      </c>
    </row>
    <row r="176" spans="1:4" x14ac:dyDescent="0.2">
      <c r="A176" s="28" t="s">
        <v>504</v>
      </c>
      <c r="B176" s="28" t="s">
        <v>398</v>
      </c>
      <c r="D176" s="68">
        <v>41458</v>
      </c>
    </row>
    <row r="177" spans="1:4" x14ac:dyDescent="0.2">
      <c r="A177" s="28" t="s">
        <v>505</v>
      </c>
      <c r="B177" s="28" t="s">
        <v>398</v>
      </c>
      <c r="D177" s="68">
        <v>41458</v>
      </c>
    </row>
    <row r="178" spans="1:4" x14ac:dyDescent="0.2">
      <c r="A178" s="28" t="s">
        <v>506</v>
      </c>
      <c r="B178" s="28" t="s">
        <v>398</v>
      </c>
      <c r="D178" s="68">
        <v>41458</v>
      </c>
    </row>
    <row r="179" spans="1:4" x14ac:dyDescent="0.2">
      <c r="A179" s="28" t="s">
        <v>507</v>
      </c>
      <c r="B179" s="28" t="s">
        <v>398</v>
      </c>
      <c r="D179" s="68">
        <v>41458</v>
      </c>
    </row>
    <row r="180" spans="1:4" x14ac:dyDescent="0.2">
      <c r="A180" s="28" t="s">
        <v>508</v>
      </c>
      <c r="B180" s="28" t="s">
        <v>398</v>
      </c>
      <c r="D180" s="68">
        <v>41458</v>
      </c>
    </row>
    <row r="181" spans="1:4" x14ac:dyDescent="0.2">
      <c r="A181" s="28" t="s">
        <v>509</v>
      </c>
      <c r="B181" s="28" t="s">
        <v>398</v>
      </c>
      <c r="D181" s="68">
        <v>41458</v>
      </c>
    </row>
    <row r="182" spans="1:4" x14ac:dyDescent="0.2">
      <c r="A182" s="28" t="s">
        <v>510</v>
      </c>
      <c r="B182" s="28" t="s">
        <v>398</v>
      </c>
      <c r="D182" s="68">
        <v>41458</v>
      </c>
    </row>
    <row r="183" spans="1:4" x14ac:dyDescent="0.2">
      <c r="A183" s="28" t="s">
        <v>511</v>
      </c>
      <c r="B183" s="28" t="s">
        <v>398</v>
      </c>
      <c r="D183" s="68">
        <v>41458</v>
      </c>
    </row>
    <row r="184" spans="1:4" x14ac:dyDescent="0.2">
      <c r="A184" s="28" t="s">
        <v>512</v>
      </c>
      <c r="B184" s="28" t="s">
        <v>398</v>
      </c>
      <c r="D184" s="68">
        <v>41458</v>
      </c>
    </row>
    <row r="185" spans="1:4" x14ac:dyDescent="0.2">
      <c r="A185" s="28" t="s">
        <v>513</v>
      </c>
      <c r="B185" s="28" t="s">
        <v>398</v>
      </c>
      <c r="D185" s="68">
        <v>41458</v>
      </c>
    </row>
    <row r="186" spans="1:4" x14ac:dyDescent="0.2">
      <c r="A186" s="28" t="s">
        <v>514</v>
      </c>
      <c r="B186" s="28" t="s">
        <v>398</v>
      </c>
      <c r="D186" s="68">
        <v>41458</v>
      </c>
    </row>
    <row r="187" spans="1:4" x14ac:dyDescent="0.2">
      <c r="A187" s="28" t="s">
        <v>515</v>
      </c>
      <c r="B187" s="28" t="s">
        <v>398</v>
      </c>
      <c r="D187" s="68">
        <v>41458</v>
      </c>
    </row>
    <row r="188" spans="1:4" x14ac:dyDescent="0.2">
      <c r="A188" s="28" t="s">
        <v>516</v>
      </c>
      <c r="B188" s="28" t="s">
        <v>398</v>
      </c>
      <c r="D188" s="68">
        <v>41458</v>
      </c>
    </row>
    <row r="189" spans="1:4" x14ac:dyDescent="0.2">
      <c r="A189" s="28" t="s">
        <v>517</v>
      </c>
      <c r="B189" s="28" t="s">
        <v>398</v>
      </c>
      <c r="D189" s="68">
        <v>41458</v>
      </c>
    </row>
    <row r="190" spans="1:4" x14ac:dyDescent="0.2">
      <c r="A190" s="28" t="s">
        <v>518</v>
      </c>
      <c r="B190" s="28" t="s">
        <v>398</v>
      </c>
      <c r="D190" s="68">
        <v>41458</v>
      </c>
    </row>
    <row r="191" spans="1:4" x14ac:dyDescent="0.2">
      <c r="A191" s="28" t="s">
        <v>519</v>
      </c>
      <c r="B191" s="28" t="s">
        <v>398</v>
      </c>
      <c r="D191" s="68">
        <v>41458</v>
      </c>
    </row>
    <row r="192" spans="1:4" x14ac:dyDescent="0.2">
      <c r="A192" s="28" t="s">
        <v>520</v>
      </c>
      <c r="B192" s="28" t="s">
        <v>398</v>
      </c>
      <c r="D192" s="68">
        <v>41458</v>
      </c>
    </row>
    <row r="193" spans="1:4" x14ac:dyDescent="0.2">
      <c r="A193" s="28" t="s">
        <v>521</v>
      </c>
      <c r="B193" s="28" t="s">
        <v>398</v>
      </c>
      <c r="D193" s="68">
        <v>41458</v>
      </c>
    </row>
    <row r="194" spans="1:4" x14ac:dyDescent="0.2">
      <c r="A194" s="28" t="s">
        <v>522</v>
      </c>
      <c r="B194" s="28" t="s">
        <v>398</v>
      </c>
      <c r="D194" s="68">
        <v>41458</v>
      </c>
    </row>
    <row r="195" spans="1:4" x14ac:dyDescent="0.2">
      <c r="A195" s="28" t="s">
        <v>523</v>
      </c>
      <c r="B195" s="28" t="s">
        <v>398</v>
      </c>
      <c r="D195" s="68">
        <v>41458</v>
      </c>
    </row>
    <row r="196" spans="1:4" x14ac:dyDescent="0.2">
      <c r="A196" s="28" t="s">
        <v>524</v>
      </c>
      <c r="B196" s="28" t="s">
        <v>398</v>
      </c>
      <c r="D196" s="68">
        <v>41458</v>
      </c>
    </row>
    <row r="197" spans="1:4" x14ac:dyDescent="0.2">
      <c r="A197" s="28" t="s">
        <v>525</v>
      </c>
      <c r="B197" s="28" t="s">
        <v>398</v>
      </c>
      <c r="D197" s="68">
        <v>41458</v>
      </c>
    </row>
    <row r="198" spans="1:4" x14ac:dyDescent="0.2">
      <c r="A198" s="28" t="s">
        <v>526</v>
      </c>
      <c r="B198" s="28" t="s">
        <v>398</v>
      </c>
      <c r="D198" s="68">
        <v>41458</v>
      </c>
    </row>
    <row r="199" spans="1:4" x14ac:dyDescent="0.2">
      <c r="A199" s="28" t="s">
        <v>527</v>
      </c>
      <c r="B199" s="28" t="s">
        <v>398</v>
      </c>
      <c r="D199" s="68">
        <v>41458</v>
      </c>
    </row>
    <row r="200" spans="1:4" x14ac:dyDescent="0.2">
      <c r="A200" s="28" t="s">
        <v>528</v>
      </c>
      <c r="B200" s="28" t="s">
        <v>398</v>
      </c>
      <c r="D200" s="68">
        <v>41458</v>
      </c>
    </row>
    <row r="201" spans="1:4" x14ac:dyDescent="0.2">
      <c r="A201" s="28" t="s">
        <v>529</v>
      </c>
      <c r="B201" s="28" t="s">
        <v>398</v>
      </c>
      <c r="D201" s="68">
        <v>41458</v>
      </c>
    </row>
    <row r="202" spans="1:4" x14ac:dyDescent="0.2">
      <c r="A202" s="28" t="s">
        <v>530</v>
      </c>
      <c r="B202" s="28" t="s">
        <v>398</v>
      </c>
      <c r="D202" s="68">
        <v>41458</v>
      </c>
    </row>
    <row r="203" spans="1:4" x14ac:dyDescent="0.2">
      <c r="A203" s="28" t="s">
        <v>531</v>
      </c>
      <c r="B203" s="28" t="s">
        <v>398</v>
      </c>
      <c r="D203" s="68">
        <v>41458</v>
      </c>
    </row>
    <row r="204" spans="1:4" x14ac:dyDescent="0.2">
      <c r="A204" s="28" t="s">
        <v>532</v>
      </c>
      <c r="B204" s="28" t="s">
        <v>398</v>
      </c>
      <c r="D204" s="68">
        <v>41458</v>
      </c>
    </row>
    <row r="205" spans="1:4" x14ac:dyDescent="0.2">
      <c r="A205" s="28" t="s">
        <v>533</v>
      </c>
      <c r="B205" s="28" t="s">
        <v>398</v>
      </c>
      <c r="D205" s="68">
        <v>41458</v>
      </c>
    </row>
    <row r="206" spans="1:4" x14ac:dyDescent="0.2">
      <c r="A206" s="28" t="s">
        <v>534</v>
      </c>
      <c r="B206" s="28" t="s">
        <v>398</v>
      </c>
      <c r="D206" s="68">
        <v>41458</v>
      </c>
    </row>
    <row r="207" spans="1:4" x14ac:dyDescent="0.2">
      <c r="A207" s="1" t="s">
        <v>535</v>
      </c>
      <c r="B207" s="28" t="s">
        <v>398</v>
      </c>
      <c r="D207" s="68">
        <v>41458</v>
      </c>
    </row>
    <row r="208" spans="1:4" x14ac:dyDescent="0.2">
      <c r="A208" s="1" t="s">
        <v>536</v>
      </c>
      <c r="B208" s="28" t="s">
        <v>398</v>
      </c>
      <c r="D208" s="68">
        <v>41458</v>
      </c>
    </row>
    <row r="209" spans="1:4" x14ac:dyDescent="0.2">
      <c r="A209" s="1" t="s">
        <v>537</v>
      </c>
      <c r="B209" s="28" t="s">
        <v>398</v>
      </c>
      <c r="D209" s="68">
        <v>41458</v>
      </c>
    </row>
    <row r="210" spans="1:4" x14ac:dyDescent="0.2">
      <c r="A210" s="28" t="s">
        <v>538</v>
      </c>
      <c r="B210" s="28" t="s">
        <v>398</v>
      </c>
      <c r="D210" s="68">
        <v>41458</v>
      </c>
    </row>
    <row r="211" spans="1:4" x14ac:dyDescent="0.2">
      <c r="A211" s="28" t="s">
        <v>539</v>
      </c>
      <c r="B211" s="28" t="s">
        <v>398</v>
      </c>
      <c r="D211" s="68">
        <v>41458</v>
      </c>
    </row>
    <row r="212" spans="1:4" x14ac:dyDescent="0.2">
      <c r="A212" s="28" t="s">
        <v>540</v>
      </c>
      <c r="B212" s="28" t="s">
        <v>398</v>
      </c>
      <c r="D212" s="68">
        <v>41458</v>
      </c>
    </row>
    <row r="213" spans="1:4" x14ac:dyDescent="0.2">
      <c r="A213" s="28" t="s">
        <v>541</v>
      </c>
      <c r="B213" s="28" t="s">
        <v>398</v>
      </c>
      <c r="D213" s="68">
        <v>41458</v>
      </c>
    </row>
    <row r="214" spans="1:4" x14ac:dyDescent="0.2">
      <c r="A214" s="28" t="s">
        <v>542</v>
      </c>
      <c r="B214" s="28" t="s">
        <v>398</v>
      </c>
      <c r="D214" s="68">
        <v>41458</v>
      </c>
    </row>
    <row r="215" spans="1:4" x14ac:dyDescent="0.2">
      <c r="A215" s="28" t="s">
        <v>543</v>
      </c>
      <c r="B215" s="28" t="s">
        <v>398</v>
      </c>
      <c r="D215" s="68">
        <v>41458</v>
      </c>
    </row>
    <row r="216" spans="1:4" x14ac:dyDescent="0.2">
      <c r="A216" s="28" t="s">
        <v>544</v>
      </c>
      <c r="B216" s="28" t="s">
        <v>398</v>
      </c>
      <c r="D216" s="68">
        <v>41458</v>
      </c>
    </row>
    <row r="217" spans="1:4" x14ac:dyDescent="0.2">
      <c r="A217" s="28" t="s">
        <v>545</v>
      </c>
      <c r="B217" s="28" t="s">
        <v>398</v>
      </c>
      <c r="D217" s="68">
        <v>41458</v>
      </c>
    </row>
    <row r="218" spans="1:4" x14ac:dyDescent="0.2">
      <c r="A218" s="28" t="s">
        <v>546</v>
      </c>
      <c r="B218" s="28" t="s">
        <v>398</v>
      </c>
      <c r="D218" s="68">
        <v>41458</v>
      </c>
    </row>
    <row r="219" spans="1:4" x14ac:dyDescent="0.2">
      <c r="A219" s="28" t="s">
        <v>547</v>
      </c>
      <c r="B219" s="28" t="s">
        <v>398</v>
      </c>
      <c r="D219" s="68">
        <v>41458</v>
      </c>
    </row>
    <row r="220" spans="1:4" x14ac:dyDescent="0.2">
      <c r="A220" s="28" t="s">
        <v>548</v>
      </c>
      <c r="B220" s="28" t="s">
        <v>398</v>
      </c>
      <c r="D220" s="68">
        <v>41458</v>
      </c>
    </row>
    <row r="221" spans="1:4" x14ac:dyDescent="0.2">
      <c r="A221" s="28" t="s">
        <v>549</v>
      </c>
      <c r="B221" s="28" t="s">
        <v>398</v>
      </c>
      <c r="D221" s="68">
        <v>41458</v>
      </c>
    </row>
    <row r="222" spans="1:4" x14ac:dyDescent="0.2">
      <c r="A222" s="28" t="s">
        <v>550</v>
      </c>
      <c r="B222" s="28" t="s">
        <v>398</v>
      </c>
      <c r="D222" s="68">
        <v>41458</v>
      </c>
    </row>
    <row r="223" spans="1:4" x14ac:dyDescent="0.2">
      <c r="A223" s="28" t="s">
        <v>551</v>
      </c>
      <c r="B223" s="28" t="s">
        <v>398</v>
      </c>
      <c r="D223" s="68">
        <v>41458</v>
      </c>
    </row>
    <row r="224" spans="1:4" x14ac:dyDescent="0.2">
      <c r="A224" s="28" t="s">
        <v>552</v>
      </c>
      <c r="B224" s="28" t="s">
        <v>398</v>
      </c>
      <c r="D224" s="68">
        <v>41458</v>
      </c>
    </row>
    <row r="225" spans="1:4" x14ac:dyDescent="0.2">
      <c r="A225" s="1" t="s">
        <v>553</v>
      </c>
      <c r="B225" s="28" t="s">
        <v>398</v>
      </c>
      <c r="D225" s="68">
        <v>41458</v>
      </c>
    </row>
    <row r="226" spans="1:4" x14ac:dyDescent="0.2">
      <c r="A226" s="1" t="s">
        <v>554</v>
      </c>
      <c r="B226" s="28" t="s">
        <v>398</v>
      </c>
      <c r="D226" s="68">
        <v>41458</v>
      </c>
    </row>
    <row r="227" spans="1:4" x14ac:dyDescent="0.2">
      <c r="A227" s="1" t="s">
        <v>555</v>
      </c>
      <c r="B227" s="28" t="s">
        <v>398</v>
      </c>
      <c r="D227" s="68">
        <v>41458</v>
      </c>
    </row>
    <row r="228" spans="1:4" x14ac:dyDescent="0.2">
      <c r="A228" s="1" t="s">
        <v>556</v>
      </c>
      <c r="B228" s="28" t="s">
        <v>398</v>
      </c>
      <c r="D228" s="68">
        <v>41458</v>
      </c>
    </row>
    <row r="229" spans="1:4" x14ac:dyDescent="0.2">
      <c r="A229" s="1" t="s">
        <v>557</v>
      </c>
      <c r="B229" s="28" t="s">
        <v>398</v>
      </c>
      <c r="D229" s="68">
        <v>41458</v>
      </c>
    </row>
    <row r="230" spans="1:4" x14ac:dyDescent="0.2">
      <c r="A230" s="1" t="s">
        <v>558</v>
      </c>
      <c r="B230" s="28" t="s">
        <v>398</v>
      </c>
      <c r="D230" s="68">
        <v>41458</v>
      </c>
    </row>
    <row r="231" spans="1:4" x14ac:dyDescent="0.2">
      <c r="A231" s="1" t="s">
        <v>559</v>
      </c>
      <c r="B231" s="28" t="s">
        <v>398</v>
      </c>
      <c r="D231" s="68">
        <v>41458</v>
      </c>
    </row>
    <row r="232" spans="1:4" x14ac:dyDescent="0.2">
      <c r="A232" s="1" t="s">
        <v>560</v>
      </c>
      <c r="B232" s="28" t="s">
        <v>398</v>
      </c>
      <c r="D232" s="68">
        <v>41458</v>
      </c>
    </row>
    <row r="233" spans="1:4" x14ac:dyDescent="0.2">
      <c r="A233" s="1" t="s">
        <v>561</v>
      </c>
      <c r="B233" s="28" t="s">
        <v>398</v>
      </c>
      <c r="D233" s="68">
        <v>41458</v>
      </c>
    </row>
    <row r="234" spans="1:4" x14ac:dyDescent="0.2">
      <c r="A234" s="1" t="s">
        <v>562</v>
      </c>
      <c r="B234" s="28" t="s">
        <v>398</v>
      </c>
      <c r="D234" s="68">
        <v>41458</v>
      </c>
    </row>
    <row r="235" spans="1:4" x14ac:dyDescent="0.2">
      <c r="A235" s="1" t="s">
        <v>563</v>
      </c>
      <c r="B235" s="28" t="s">
        <v>398</v>
      </c>
      <c r="D235" s="68">
        <v>41458</v>
      </c>
    </row>
    <row r="236" spans="1:4" x14ac:dyDescent="0.2">
      <c r="A236" s="1" t="s">
        <v>564</v>
      </c>
      <c r="B236" s="28" t="s">
        <v>398</v>
      </c>
      <c r="D236" s="68">
        <v>41458</v>
      </c>
    </row>
    <row r="237" spans="1:4" x14ac:dyDescent="0.2">
      <c r="A237" s="11" t="s">
        <v>565</v>
      </c>
      <c r="B237" s="28" t="s">
        <v>398</v>
      </c>
      <c r="D237" s="68">
        <v>41458</v>
      </c>
    </row>
    <row r="238" spans="1:4" x14ac:dyDescent="0.2">
      <c r="A238" s="11" t="s">
        <v>566</v>
      </c>
      <c r="B238" s="28" t="s">
        <v>398</v>
      </c>
      <c r="D238" s="68">
        <v>41458</v>
      </c>
    </row>
    <row r="239" spans="1:4" x14ac:dyDescent="0.2">
      <c r="A239" s="11" t="s">
        <v>567</v>
      </c>
      <c r="B239" s="28" t="s">
        <v>398</v>
      </c>
      <c r="D239" s="68">
        <v>41458</v>
      </c>
    </row>
    <row r="240" spans="1:4" x14ac:dyDescent="0.2">
      <c r="A240" s="11" t="s">
        <v>568</v>
      </c>
      <c r="B240" s="28" t="s">
        <v>398</v>
      </c>
      <c r="D240" s="68">
        <v>41458</v>
      </c>
    </row>
    <row r="241" spans="1:4" x14ac:dyDescent="0.2">
      <c r="A241" s="11" t="s">
        <v>569</v>
      </c>
      <c r="B241" s="28" t="s">
        <v>398</v>
      </c>
      <c r="D241" s="68">
        <v>41458</v>
      </c>
    </row>
    <row r="242" spans="1:4" x14ac:dyDescent="0.2">
      <c r="A242" s="11" t="s">
        <v>570</v>
      </c>
      <c r="B242" s="28" t="s">
        <v>398</v>
      </c>
      <c r="D242" s="68">
        <v>41458</v>
      </c>
    </row>
    <row r="243" spans="1:4" x14ac:dyDescent="0.2">
      <c r="A243" s="28" t="s">
        <v>571</v>
      </c>
      <c r="B243" s="28" t="s">
        <v>398</v>
      </c>
      <c r="D243" s="68">
        <v>41458</v>
      </c>
    </row>
    <row r="244" spans="1:4" x14ac:dyDescent="0.2">
      <c r="A244" s="28" t="s">
        <v>572</v>
      </c>
      <c r="B244" s="28" t="s">
        <v>398</v>
      </c>
      <c r="D244" s="68">
        <v>41458</v>
      </c>
    </row>
    <row r="245" spans="1:4" x14ac:dyDescent="0.2">
      <c r="A245" s="28" t="s">
        <v>573</v>
      </c>
      <c r="B245" s="28" t="s">
        <v>398</v>
      </c>
      <c r="D245" s="68">
        <v>41458</v>
      </c>
    </row>
    <row r="246" spans="1:4" x14ac:dyDescent="0.2">
      <c r="A246" s="28" t="s">
        <v>574</v>
      </c>
      <c r="B246" s="28" t="s">
        <v>398</v>
      </c>
      <c r="D246" s="68">
        <v>41458</v>
      </c>
    </row>
    <row r="247" spans="1:4" x14ac:dyDescent="0.2">
      <c r="A247" s="28" t="s">
        <v>575</v>
      </c>
      <c r="B247" s="28" t="s">
        <v>398</v>
      </c>
      <c r="D247" s="68">
        <v>41458</v>
      </c>
    </row>
    <row r="248" spans="1:4" x14ac:dyDescent="0.2">
      <c r="A248" s="28" t="s">
        <v>576</v>
      </c>
      <c r="B248" s="28" t="s">
        <v>398</v>
      </c>
      <c r="D248" s="68">
        <v>41458</v>
      </c>
    </row>
    <row r="249" spans="1:4" x14ac:dyDescent="0.2">
      <c r="A249" s="28" t="s">
        <v>577</v>
      </c>
      <c r="B249" s="28" t="s">
        <v>398</v>
      </c>
      <c r="D249" s="68">
        <v>41458</v>
      </c>
    </row>
    <row r="250" spans="1:4" x14ac:dyDescent="0.2">
      <c r="A250" s="1" t="s">
        <v>578</v>
      </c>
      <c r="B250" s="28" t="s">
        <v>398</v>
      </c>
      <c r="D250" s="68">
        <v>41458</v>
      </c>
    </row>
    <row r="251" spans="1:4" x14ac:dyDescent="0.2">
      <c r="A251" s="1" t="s">
        <v>579</v>
      </c>
      <c r="B251" s="28" t="s">
        <v>398</v>
      </c>
      <c r="D251" s="68">
        <v>41458</v>
      </c>
    </row>
    <row r="252" spans="1:4" x14ac:dyDescent="0.2">
      <c r="A252" s="1" t="s">
        <v>580</v>
      </c>
      <c r="B252" s="28" t="s">
        <v>398</v>
      </c>
      <c r="D252" s="68">
        <v>41458</v>
      </c>
    </row>
    <row r="253" spans="1:4" x14ac:dyDescent="0.2">
      <c r="A253" s="1" t="s">
        <v>581</v>
      </c>
      <c r="B253" s="28" t="s">
        <v>398</v>
      </c>
      <c r="D253" s="68">
        <v>41458</v>
      </c>
    </row>
    <row r="254" spans="1:4" x14ac:dyDescent="0.2">
      <c r="A254" s="1" t="s">
        <v>582</v>
      </c>
      <c r="B254" s="28" t="s">
        <v>398</v>
      </c>
      <c r="D254" s="68">
        <v>41458</v>
      </c>
    </row>
    <row r="255" spans="1:4" x14ac:dyDescent="0.2">
      <c r="A255" s="1" t="s">
        <v>583</v>
      </c>
      <c r="B255" s="28" t="s">
        <v>398</v>
      </c>
      <c r="D255" s="68">
        <v>41458</v>
      </c>
    </row>
    <row r="256" spans="1:4" x14ac:dyDescent="0.2">
      <c r="A256" s="1" t="s">
        <v>584</v>
      </c>
      <c r="B256" s="28" t="s">
        <v>398</v>
      </c>
      <c r="D256" s="68">
        <v>41458</v>
      </c>
    </row>
    <row r="257" spans="1:4" x14ac:dyDescent="0.2">
      <c r="A257" s="1" t="s">
        <v>585</v>
      </c>
      <c r="B257" s="28" t="s">
        <v>398</v>
      </c>
      <c r="D257" s="68">
        <v>41458</v>
      </c>
    </row>
    <row r="258" spans="1:4" x14ac:dyDescent="0.2">
      <c r="A258" s="1" t="s">
        <v>586</v>
      </c>
      <c r="B258" s="28" t="s">
        <v>398</v>
      </c>
      <c r="D258" s="68">
        <v>41458</v>
      </c>
    </row>
    <row r="259" spans="1:4" x14ac:dyDescent="0.2">
      <c r="A259" s="28" t="s">
        <v>587</v>
      </c>
      <c r="B259" s="28" t="s">
        <v>398</v>
      </c>
      <c r="D259" s="68">
        <v>41458</v>
      </c>
    </row>
    <row r="260" spans="1:4" x14ac:dyDescent="0.2">
      <c r="A260" s="28" t="s">
        <v>588</v>
      </c>
      <c r="B260" s="28" t="s">
        <v>398</v>
      </c>
      <c r="D260" s="68">
        <v>41458</v>
      </c>
    </row>
    <row r="261" spans="1:4" x14ac:dyDescent="0.2">
      <c r="A261" s="28" t="s">
        <v>589</v>
      </c>
      <c r="B261" s="28" t="s">
        <v>398</v>
      </c>
      <c r="D261" s="68">
        <v>41458</v>
      </c>
    </row>
    <row r="262" spans="1:4" x14ac:dyDescent="0.2">
      <c r="A262" s="28" t="s">
        <v>590</v>
      </c>
      <c r="B262" s="28" t="s">
        <v>398</v>
      </c>
      <c r="D262" s="68">
        <v>41458</v>
      </c>
    </row>
    <row r="263" spans="1:4" x14ac:dyDescent="0.2">
      <c r="A263" s="28" t="s">
        <v>591</v>
      </c>
      <c r="B263" s="28" t="s">
        <v>398</v>
      </c>
      <c r="D263" s="68">
        <v>41458</v>
      </c>
    </row>
    <row r="264" spans="1:4" x14ac:dyDescent="0.2">
      <c r="A264" s="72" t="s">
        <v>592</v>
      </c>
      <c r="B264" s="28" t="s">
        <v>398</v>
      </c>
      <c r="D264" s="68">
        <v>41458</v>
      </c>
    </row>
    <row r="265" spans="1:4" x14ac:dyDescent="0.2">
      <c r="A265" s="72" t="s">
        <v>593</v>
      </c>
      <c r="B265" s="28" t="s">
        <v>398</v>
      </c>
      <c r="D265" s="68">
        <v>41458</v>
      </c>
    </row>
    <row r="266" spans="1:4" x14ac:dyDescent="0.2">
      <c r="A266" s="72" t="s">
        <v>594</v>
      </c>
      <c r="B266" s="28" t="s">
        <v>398</v>
      </c>
      <c r="D266" s="68">
        <v>41458</v>
      </c>
    </row>
    <row r="267" spans="1:4" x14ac:dyDescent="0.2">
      <c r="A267" s="72" t="s">
        <v>595</v>
      </c>
      <c r="B267" s="28" t="s">
        <v>398</v>
      </c>
      <c r="D267" s="68">
        <v>41458</v>
      </c>
    </row>
    <row r="268" spans="1:4" x14ac:dyDescent="0.2">
      <c r="A268" s="72" t="s">
        <v>596</v>
      </c>
      <c r="B268" s="28" t="s">
        <v>398</v>
      </c>
      <c r="D268" s="68">
        <v>41458</v>
      </c>
    </row>
    <row r="269" spans="1:4" x14ac:dyDescent="0.2">
      <c r="A269" s="72" t="s">
        <v>597</v>
      </c>
      <c r="B269" s="28" t="s">
        <v>398</v>
      </c>
      <c r="D269" s="68">
        <v>41458</v>
      </c>
    </row>
    <row r="270" spans="1:4" x14ac:dyDescent="0.2">
      <c r="A270" s="1" t="s">
        <v>598</v>
      </c>
      <c r="B270" s="28" t="s">
        <v>398</v>
      </c>
      <c r="D270" s="68">
        <v>41458</v>
      </c>
    </row>
    <row r="271" spans="1:4" x14ac:dyDescent="0.2">
      <c r="A271" s="1" t="s">
        <v>599</v>
      </c>
      <c r="B271" s="28" t="s">
        <v>398</v>
      </c>
      <c r="D271" s="68">
        <v>41458</v>
      </c>
    </row>
    <row r="272" spans="1:4" x14ac:dyDescent="0.2">
      <c r="A272" s="1" t="s">
        <v>600</v>
      </c>
      <c r="B272" s="28" t="s">
        <v>398</v>
      </c>
      <c r="D272" s="68">
        <v>41458</v>
      </c>
    </row>
    <row r="273" spans="1:4" x14ac:dyDescent="0.2">
      <c r="A273" s="1" t="s">
        <v>601</v>
      </c>
      <c r="B273" s="28" t="s">
        <v>398</v>
      </c>
      <c r="D273" s="68">
        <v>41458</v>
      </c>
    </row>
    <row r="274" spans="1:4" x14ac:dyDescent="0.2">
      <c r="A274" s="1" t="s">
        <v>602</v>
      </c>
      <c r="B274" s="28" t="s">
        <v>398</v>
      </c>
      <c r="D274" s="68">
        <v>41458</v>
      </c>
    </row>
    <row r="275" spans="1:4" x14ac:dyDescent="0.2">
      <c r="A275" s="1" t="s">
        <v>603</v>
      </c>
      <c r="B275" s="28" t="s">
        <v>398</v>
      </c>
      <c r="D275" s="68">
        <v>41458</v>
      </c>
    </row>
    <row r="276" spans="1:4" x14ac:dyDescent="0.2">
      <c r="A276" s="1" t="s">
        <v>604</v>
      </c>
      <c r="B276" s="28" t="s">
        <v>398</v>
      </c>
      <c r="D276" s="68">
        <v>41458</v>
      </c>
    </row>
    <row r="277" spans="1:4" x14ac:dyDescent="0.2">
      <c r="A277" s="1" t="s">
        <v>605</v>
      </c>
      <c r="B277" s="28" t="s">
        <v>398</v>
      </c>
      <c r="D277" s="68">
        <v>41458</v>
      </c>
    </row>
    <row r="278" spans="1:4" x14ac:dyDescent="0.2">
      <c r="A278" s="1" t="s">
        <v>606</v>
      </c>
      <c r="B278" s="28" t="s">
        <v>398</v>
      </c>
      <c r="D278" s="68">
        <v>41458</v>
      </c>
    </row>
    <row r="279" spans="1:4" x14ac:dyDescent="0.2">
      <c r="A279" s="1" t="s">
        <v>607</v>
      </c>
      <c r="B279" s="28" t="s">
        <v>398</v>
      </c>
      <c r="D279" s="68">
        <v>41458</v>
      </c>
    </row>
    <row r="280" spans="1:4" x14ac:dyDescent="0.2">
      <c r="A280" s="1" t="s">
        <v>608</v>
      </c>
      <c r="B280" s="28" t="s">
        <v>398</v>
      </c>
      <c r="D280" s="68">
        <v>41458</v>
      </c>
    </row>
    <row r="281" spans="1:4" x14ac:dyDescent="0.2">
      <c r="A281" s="1" t="s">
        <v>609</v>
      </c>
      <c r="B281" s="28" t="s">
        <v>398</v>
      </c>
      <c r="D281" s="68">
        <v>41458</v>
      </c>
    </row>
    <row r="282" spans="1:4" x14ac:dyDescent="0.2">
      <c r="A282" s="1" t="s">
        <v>610</v>
      </c>
      <c r="B282" s="28" t="s">
        <v>398</v>
      </c>
      <c r="D282" s="68">
        <v>41458</v>
      </c>
    </row>
    <row r="283" spans="1:4" x14ac:dyDescent="0.2">
      <c r="A283" s="1" t="s">
        <v>611</v>
      </c>
      <c r="B283" s="28" t="s">
        <v>398</v>
      </c>
      <c r="D283" s="68">
        <v>41458</v>
      </c>
    </row>
    <row r="284" spans="1:4" x14ac:dyDescent="0.2">
      <c r="A284" s="1" t="s">
        <v>612</v>
      </c>
      <c r="B284" s="28" t="s">
        <v>398</v>
      </c>
      <c r="D284" s="68">
        <v>41458</v>
      </c>
    </row>
    <row r="285" spans="1:4" x14ac:dyDescent="0.2">
      <c r="A285" s="1" t="s">
        <v>613</v>
      </c>
      <c r="B285" s="28" t="s">
        <v>398</v>
      </c>
      <c r="D285" s="68">
        <v>41458</v>
      </c>
    </row>
    <row r="286" spans="1:4" x14ac:dyDescent="0.2">
      <c r="A286" s="28" t="s">
        <v>614</v>
      </c>
      <c r="B286" s="28" t="s">
        <v>398</v>
      </c>
      <c r="D286" s="68">
        <v>41458</v>
      </c>
    </row>
    <row r="287" spans="1:4" x14ac:dyDescent="0.2">
      <c r="A287" s="1" t="s">
        <v>615</v>
      </c>
      <c r="B287" s="28" t="s">
        <v>398</v>
      </c>
      <c r="D287" s="68">
        <v>41458</v>
      </c>
    </row>
    <row r="288" spans="1:4" x14ac:dyDescent="0.2">
      <c r="A288" s="1" t="s">
        <v>616</v>
      </c>
      <c r="B288" s="28" t="s">
        <v>398</v>
      </c>
      <c r="D288" s="68">
        <v>41458</v>
      </c>
    </row>
    <row r="289" spans="1:4" x14ac:dyDescent="0.2">
      <c r="A289" s="1" t="s">
        <v>617</v>
      </c>
      <c r="B289" s="28" t="s">
        <v>398</v>
      </c>
      <c r="D289" s="68">
        <v>41458</v>
      </c>
    </row>
    <row r="290" spans="1:4" x14ac:dyDescent="0.2">
      <c r="A290" s="1" t="s">
        <v>618</v>
      </c>
      <c r="B290" s="28" t="s">
        <v>398</v>
      </c>
      <c r="D290" s="68">
        <v>41458</v>
      </c>
    </row>
    <row r="291" spans="1:4" x14ac:dyDescent="0.2">
      <c r="A291" s="1" t="s">
        <v>619</v>
      </c>
      <c r="B291" s="28" t="s">
        <v>398</v>
      </c>
      <c r="D291" s="68">
        <v>41458</v>
      </c>
    </row>
    <row r="292" spans="1:4" x14ac:dyDescent="0.2">
      <c r="A292" s="1" t="s">
        <v>620</v>
      </c>
      <c r="B292" s="28" t="s">
        <v>398</v>
      </c>
      <c r="D292" s="68">
        <v>41458</v>
      </c>
    </row>
    <row r="293" spans="1:4" x14ac:dyDescent="0.2">
      <c r="A293" s="28" t="s">
        <v>621</v>
      </c>
      <c r="B293" s="28" t="s">
        <v>398</v>
      </c>
      <c r="D293" s="68">
        <v>41458</v>
      </c>
    </row>
    <row r="294" spans="1:4" x14ac:dyDescent="0.2">
      <c r="A294" s="28" t="s">
        <v>622</v>
      </c>
      <c r="B294" s="28" t="s">
        <v>398</v>
      </c>
      <c r="D294" s="68">
        <v>41458</v>
      </c>
    </row>
    <row r="295" spans="1:4" x14ac:dyDescent="0.2">
      <c r="A295" s="28" t="s">
        <v>623</v>
      </c>
      <c r="B295" s="28" t="s">
        <v>398</v>
      </c>
      <c r="D295" s="68">
        <v>41458</v>
      </c>
    </row>
    <row r="296" spans="1:4" x14ac:dyDescent="0.2">
      <c r="A296" s="28" t="s">
        <v>624</v>
      </c>
      <c r="B296" s="28" t="s">
        <v>398</v>
      </c>
      <c r="D296" s="68">
        <v>41458</v>
      </c>
    </row>
    <row r="297" spans="1:4" x14ac:dyDescent="0.2">
      <c r="A297" s="28" t="s">
        <v>625</v>
      </c>
      <c r="B297" s="28" t="s">
        <v>398</v>
      </c>
      <c r="D297" s="68">
        <v>41458</v>
      </c>
    </row>
    <row r="298" spans="1:4" x14ac:dyDescent="0.2">
      <c r="A298" s="28" t="s">
        <v>626</v>
      </c>
      <c r="B298" s="28" t="s">
        <v>398</v>
      </c>
      <c r="D298" s="68">
        <v>41458</v>
      </c>
    </row>
    <row r="299" spans="1:4" x14ac:dyDescent="0.2">
      <c r="A299" s="28" t="s">
        <v>627</v>
      </c>
      <c r="B299" s="28" t="s">
        <v>398</v>
      </c>
      <c r="D299" s="68">
        <v>41458</v>
      </c>
    </row>
    <row r="300" spans="1:4" x14ac:dyDescent="0.2">
      <c r="A300" s="1" t="s">
        <v>628</v>
      </c>
      <c r="B300" s="28" t="s">
        <v>398</v>
      </c>
      <c r="D300" s="68">
        <v>41458</v>
      </c>
    </row>
    <row r="301" spans="1:4" x14ac:dyDescent="0.2">
      <c r="A301" s="1" t="s">
        <v>629</v>
      </c>
      <c r="B301" s="28" t="s">
        <v>398</v>
      </c>
      <c r="D301" s="68">
        <v>41458</v>
      </c>
    </row>
    <row r="302" spans="1:4" x14ac:dyDescent="0.2">
      <c r="A302" s="1" t="s">
        <v>630</v>
      </c>
      <c r="B302" s="28" t="s">
        <v>398</v>
      </c>
      <c r="D302" s="68">
        <v>41458</v>
      </c>
    </row>
    <row r="303" spans="1:4" x14ac:dyDescent="0.2">
      <c r="A303" s="1" t="s">
        <v>631</v>
      </c>
      <c r="B303" s="28" t="s">
        <v>398</v>
      </c>
      <c r="D303" s="68">
        <v>41458</v>
      </c>
    </row>
    <row r="304" spans="1:4" x14ac:dyDescent="0.2">
      <c r="A304" s="1" t="s">
        <v>632</v>
      </c>
      <c r="B304" s="28" t="s">
        <v>398</v>
      </c>
      <c r="D304" s="68">
        <v>41458</v>
      </c>
    </row>
    <row r="305" spans="1:5" x14ac:dyDescent="0.2">
      <c r="A305" s="1" t="s">
        <v>633</v>
      </c>
      <c r="B305" s="28" t="s">
        <v>398</v>
      </c>
      <c r="D305" s="68">
        <v>41458</v>
      </c>
    </row>
    <row r="306" spans="1:5" x14ac:dyDescent="0.2">
      <c r="A306" s="1" t="s">
        <v>634</v>
      </c>
      <c r="B306" s="28" t="s">
        <v>398</v>
      </c>
      <c r="D306" s="68">
        <v>41458</v>
      </c>
    </row>
    <row r="307" spans="1:5" x14ac:dyDescent="0.2">
      <c r="A307" s="1" t="s">
        <v>635</v>
      </c>
      <c r="B307" s="28" t="s">
        <v>398</v>
      </c>
      <c r="D307" s="68">
        <v>41458</v>
      </c>
    </row>
    <row r="308" spans="1:5" x14ac:dyDescent="0.2">
      <c r="A308" s="28" t="s">
        <v>636</v>
      </c>
      <c r="B308" s="28" t="s">
        <v>340</v>
      </c>
      <c r="D308" s="68">
        <v>41470</v>
      </c>
    </row>
    <row r="309" spans="1:5" ht="51" x14ac:dyDescent="0.2">
      <c r="A309" s="28" t="s">
        <v>637</v>
      </c>
      <c r="B309" s="29" t="s">
        <v>340</v>
      </c>
      <c r="D309" s="68">
        <v>41527</v>
      </c>
    </row>
    <row r="310" spans="1:5" x14ac:dyDescent="0.2">
      <c r="A310" s="28" t="s">
        <v>638</v>
      </c>
      <c r="B310" s="28" t="s">
        <v>333</v>
      </c>
      <c r="D310" s="68">
        <v>41586</v>
      </c>
    </row>
    <row r="311" spans="1:5" ht="63.75" x14ac:dyDescent="0.2">
      <c r="A311" s="28" t="s">
        <v>639</v>
      </c>
      <c r="B311" s="28" t="s">
        <v>344</v>
      </c>
      <c r="D311" s="68">
        <v>41618</v>
      </c>
      <c r="E311" s="73" t="s">
        <v>640</v>
      </c>
    </row>
    <row r="312" spans="1:5" ht="25.5" x14ac:dyDescent="0.2">
      <c r="A312" s="74" t="s">
        <v>641</v>
      </c>
      <c r="B312" s="28" t="s">
        <v>344</v>
      </c>
      <c r="D312" s="68">
        <v>41663</v>
      </c>
    </row>
    <row r="313" spans="1:5" x14ac:dyDescent="0.2">
      <c r="A313" s="28" t="s">
        <v>642</v>
      </c>
      <c r="B313" s="28" t="s">
        <v>398</v>
      </c>
      <c r="D313" s="68">
        <v>41670</v>
      </c>
      <c r="E313" s="75" t="s">
        <v>643</v>
      </c>
    </row>
    <row r="314" spans="1:5" x14ac:dyDescent="0.2">
      <c r="A314" s="28" t="s">
        <v>644</v>
      </c>
      <c r="B314" s="28" t="s">
        <v>398</v>
      </c>
      <c r="D314" s="68">
        <v>41670</v>
      </c>
      <c r="E314" s="75" t="s">
        <v>643</v>
      </c>
    </row>
    <row r="315" spans="1:5" x14ac:dyDescent="0.2">
      <c r="A315" s="28" t="s">
        <v>645</v>
      </c>
      <c r="B315" s="28" t="s">
        <v>398</v>
      </c>
      <c r="D315" s="68">
        <v>41670</v>
      </c>
      <c r="E315" s="75" t="s">
        <v>643</v>
      </c>
    </row>
    <row r="316" spans="1:5" x14ac:dyDescent="0.2">
      <c r="A316" s="28" t="s">
        <v>646</v>
      </c>
      <c r="B316" s="28" t="s">
        <v>398</v>
      </c>
      <c r="D316" s="68">
        <v>41670</v>
      </c>
      <c r="E316" s="75" t="s">
        <v>643</v>
      </c>
    </row>
    <row r="317" spans="1:5" x14ac:dyDescent="0.2">
      <c r="A317" s="28" t="s">
        <v>647</v>
      </c>
      <c r="B317" s="28" t="s">
        <v>398</v>
      </c>
      <c r="D317" s="68">
        <v>41670</v>
      </c>
      <c r="E317" s="75" t="s">
        <v>648</v>
      </c>
    </row>
    <row r="318" spans="1:5" x14ac:dyDescent="0.2">
      <c r="A318" s="28" t="s">
        <v>649</v>
      </c>
      <c r="B318" s="28" t="s">
        <v>398</v>
      </c>
      <c r="D318" s="68">
        <v>41670</v>
      </c>
      <c r="E318" s="75" t="s">
        <v>648</v>
      </c>
    </row>
    <row r="319" spans="1:5" x14ac:dyDescent="0.2">
      <c r="A319" s="28" t="s">
        <v>650</v>
      </c>
      <c r="B319" s="28" t="s">
        <v>398</v>
      </c>
      <c r="D319" s="68">
        <v>41670</v>
      </c>
      <c r="E319" s="75" t="s">
        <v>648</v>
      </c>
    </row>
    <row r="320" spans="1:5" x14ac:dyDescent="0.2">
      <c r="A320" s="28" t="s">
        <v>651</v>
      </c>
      <c r="B320" s="28" t="s">
        <v>398</v>
      </c>
      <c r="D320" s="68">
        <v>41670</v>
      </c>
      <c r="E320" s="75" t="s">
        <v>648</v>
      </c>
    </row>
    <row r="321" spans="1:5" x14ac:dyDescent="0.2">
      <c r="A321" s="28" t="s">
        <v>652</v>
      </c>
      <c r="B321" s="28" t="s">
        <v>398</v>
      </c>
      <c r="D321" s="68">
        <v>41670</v>
      </c>
    </row>
    <row r="322" spans="1:5" x14ac:dyDescent="0.2">
      <c r="A322" s="28" t="s">
        <v>653</v>
      </c>
      <c r="B322" s="28" t="s">
        <v>398</v>
      </c>
      <c r="D322" s="68">
        <v>41670</v>
      </c>
    </row>
    <row r="323" spans="1:5" x14ac:dyDescent="0.2">
      <c r="A323" s="1" t="s">
        <v>654</v>
      </c>
      <c r="B323" s="28" t="s">
        <v>398</v>
      </c>
      <c r="D323" s="68">
        <v>41670</v>
      </c>
    </row>
    <row r="324" spans="1:5" x14ac:dyDescent="0.2">
      <c r="A324" s="1" t="s">
        <v>654</v>
      </c>
      <c r="B324" s="28" t="s">
        <v>398</v>
      </c>
      <c r="D324" s="68">
        <v>41670</v>
      </c>
    </row>
    <row r="325" spans="1:5" x14ac:dyDescent="0.2">
      <c r="A325" s="1" t="s">
        <v>655</v>
      </c>
      <c r="B325" s="28" t="s">
        <v>398</v>
      </c>
      <c r="D325" s="68">
        <v>41670</v>
      </c>
    </row>
    <row r="326" spans="1:5" x14ac:dyDescent="0.2">
      <c r="A326" s="1" t="s">
        <v>656</v>
      </c>
      <c r="B326" s="28" t="s">
        <v>398</v>
      </c>
      <c r="D326" s="68">
        <v>41670</v>
      </c>
    </row>
    <row r="327" spans="1:5" x14ac:dyDescent="0.2">
      <c r="A327" s="1" t="s">
        <v>657</v>
      </c>
      <c r="B327" s="28" t="s">
        <v>398</v>
      </c>
      <c r="D327" s="68">
        <v>41670</v>
      </c>
    </row>
    <row r="328" spans="1:5" x14ac:dyDescent="0.2">
      <c r="A328" s="1" t="s">
        <v>658</v>
      </c>
      <c r="B328" s="28" t="s">
        <v>398</v>
      </c>
      <c r="D328" s="68">
        <v>41670</v>
      </c>
    </row>
    <row r="329" spans="1:5" x14ac:dyDescent="0.2">
      <c r="A329" s="28" t="s">
        <v>659</v>
      </c>
      <c r="B329" s="28" t="s">
        <v>390</v>
      </c>
      <c r="D329" s="68">
        <v>41674</v>
      </c>
    </row>
    <row r="330" spans="1:5" x14ac:dyDescent="0.2">
      <c r="A330" s="28" t="s">
        <v>660</v>
      </c>
      <c r="B330" s="28" t="s">
        <v>390</v>
      </c>
      <c r="D330" s="68">
        <v>41674</v>
      </c>
    </row>
    <row r="331" spans="1:5" ht="25.5" x14ac:dyDescent="0.2">
      <c r="A331" s="28" t="s">
        <v>661</v>
      </c>
      <c r="B331" s="28" t="s">
        <v>321</v>
      </c>
      <c r="D331" s="68">
        <v>41684</v>
      </c>
    </row>
    <row r="332" spans="1:5" x14ac:dyDescent="0.2">
      <c r="A332" s="28" t="s">
        <v>662</v>
      </c>
      <c r="B332" s="28" t="s">
        <v>340</v>
      </c>
      <c r="D332" s="68">
        <v>41690</v>
      </c>
    </row>
    <row r="333" spans="1:5" ht="25.5" x14ac:dyDescent="0.2">
      <c r="A333" s="28" t="s">
        <v>663</v>
      </c>
      <c r="B333" s="28" t="s">
        <v>340</v>
      </c>
      <c r="D333" s="68">
        <v>41702</v>
      </c>
    </row>
    <row r="334" spans="1:5" ht="102" x14ac:dyDescent="0.2">
      <c r="A334" s="28" t="s">
        <v>664</v>
      </c>
      <c r="B334" s="28" t="s">
        <v>344</v>
      </c>
      <c r="D334" s="68">
        <v>41703</v>
      </c>
      <c r="E334" s="29" t="s">
        <v>665</v>
      </c>
    </row>
    <row r="335" spans="1:5" x14ac:dyDescent="0.2">
      <c r="A335" s="28" t="s">
        <v>666</v>
      </c>
      <c r="B335" s="28" t="s">
        <v>667</v>
      </c>
      <c r="D335" s="68">
        <v>41718</v>
      </c>
    </row>
    <row r="336" spans="1:5" ht="25.5" x14ac:dyDescent="0.2">
      <c r="A336" s="28" t="s">
        <v>668</v>
      </c>
      <c r="B336" s="28" t="s">
        <v>340</v>
      </c>
      <c r="D336" s="68">
        <v>41723</v>
      </c>
    </row>
    <row r="337" spans="1:5" ht="25.5" x14ac:dyDescent="0.2">
      <c r="A337" s="28" t="s">
        <v>669</v>
      </c>
      <c r="B337" s="28" t="s">
        <v>340</v>
      </c>
      <c r="D337" s="68">
        <v>41729</v>
      </c>
    </row>
    <row r="338" spans="1:5" ht="25.5" x14ac:dyDescent="0.2">
      <c r="A338" s="28" t="s">
        <v>670</v>
      </c>
      <c r="B338" s="28" t="s">
        <v>344</v>
      </c>
      <c r="D338" s="68">
        <v>41778</v>
      </c>
    </row>
    <row r="339" spans="1:5" x14ac:dyDescent="0.2">
      <c r="A339" s="28" t="s">
        <v>671</v>
      </c>
      <c r="B339" s="28" t="s">
        <v>333</v>
      </c>
      <c r="D339" s="68">
        <v>41786</v>
      </c>
      <c r="E339" s="29" t="s">
        <v>672</v>
      </c>
    </row>
    <row r="340" spans="1:5" ht="25.5" x14ac:dyDescent="0.2">
      <c r="A340" s="28" t="s">
        <v>673</v>
      </c>
      <c r="B340" s="28" t="s">
        <v>340</v>
      </c>
      <c r="D340" s="68">
        <v>41866</v>
      </c>
    </row>
    <row r="341" spans="1:5" ht="25.5" x14ac:dyDescent="0.2">
      <c r="A341" s="28" t="s">
        <v>674</v>
      </c>
      <c r="B341" s="28" t="s">
        <v>340</v>
      </c>
      <c r="D341" s="68">
        <v>41877</v>
      </c>
    </row>
    <row r="342" spans="1:5" ht="25.5" x14ac:dyDescent="0.2">
      <c r="A342" s="32" t="s">
        <v>675</v>
      </c>
      <c r="B342" s="32" t="s">
        <v>676</v>
      </c>
      <c r="C342" s="76"/>
      <c r="D342" s="77">
        <v>41891</v>
      </c>
      <c r="E342" s="76" t="s">
        <v>677</v>
      </c>
    </row>
    <row r="343" spans="1:5" ht="25.5" x14ac:dyDescent="0.2">
      <c r="A343" s="28" t="s">
        <v>678</v>
      </c>
      <c r="B343" s="28" t="s">
        <v>340</v>
      </c>
      <c r="D343" s="68">
        <v>41922</v>
      </c>
    </row>
    <row r="344" spans="1:5" ht="25.5" x14ac:dyDescent="0.2">
      <c r="A344" s="28" t="s">
        <v>679</v>
      </c>
      <c r="B344" s="28" t="s">
        <v>333</v>
      </c>
      <c r="D344" s="68">
        <v>41929</v>
      </c>
    </row>
    <row r="345" spans="1:5" x14ac:dyDescent="0.2">
      <c r="A345" s="28" t="s">
        <v>680</v>
      </c>
      <c r="B345" s="28" t="s">
        <v>333</v>
      </c>
      <c r="D345" s="68">
        <v>41992</v>
      </c>
    </row>
    <row r="346" spans="1:5" x14ac:dyDescent="0.2">
      <c r="A346" s="28" t="s">
        <v>681</v>
      </c>
      <c r="B346" s="28" t="s">
        <v>333</v>
      </c>
      <c r="C346" s="1"/>
      <c r="D346" s="68">
        <v>42044</v>
      </c>
    </row>
    <row r="347" spans="1:5" x14ac:dyDescent="0.2">
      <c r="A347" s="28" t="s">
        <v>682</v>
      </c>
      <c r="B347" s="28" t="s">
        <v>683</v>
      </c>
      <c r="D347" s="68">
        <v>42081</v>
      </c>
    </row>
    <row r="348" spans="1:5" x14ac:dyDescent="0.2">
      <c r="A348" s="28" t="s">
        <v>684</v>
      </c>
      <c r="B348" s="28" t="s">
        <v>321</v>
      </c>
      <c r="D348" s="68">
        <v>42109</v>
      </c>
      <c r="E348" s="29" t="s">
        <v>685</v>
      </c>
    </row>
    <row r="349" spans="1:5" x14ac:dyDescent="0.2">
      <c r="A349" s="28" t="s">
        <v>686</v>
      </c>
      <c r="B349" s="28" t="s">
        <v>687</v>
      </c>
      <c r="D349" s="68">
        <v>42116</v>
      </c>
      <c r="E349" s="29" t="s">
        <v>688</v>
      </c>
    </row>
    <row r="350" spans="1:5" x14ac:dyDescent="0.2">
      <c r="A350" s="28" t="s">
        <v>689</v>
      </c>
      <c r="B350" s="28" t="s">
        <v>687</v>
      </c>
      <c r="D350" s="68">
        <v>42149</v>
      </c>
      <c r="E350" s="29" t="s">
        <v>688</v>
      </c>
    </row>
    <row r="351" spans="1:5" ht="25.5" x14ac:dyDescent="0.2">
      <c r="A351" s="28" t="s">
        <v>690</v>
      </c>
      <c r="B351" s="28" t="s">
        <v>333</v>
      </c>
      <c r="D351" s="68">
        <v>42187</v>
      </c>
      <c r="E351" s="29" t="s">
        <v>685</v>
      </c>
    </row>
    <row r="352" spans="1:5" ht="25.5" x14ac:dyDescent="0.2">
      <c r="A352" s="28" t="s">
        <v>691</v>
      </c>
      <c r="B352" s="28" t="s">
        <v>692</v>
      </c>
      <c r="D352" s="68">
        <v>42201</v>
      </c>
    </row>
    <row r="353" spans="1:5" ht="25.5" x14ac:dyDescent="0.2">
      <c r="A353" s="28" t="s">
        <v>693</v>
      </c>
      <c r="B353" s="28" t="s">
        <v>692</v>
      </c>
      <c r="D353" s="68">
        <v>42242</v>
      </c>
    </row>
    <row r="354" spans="1:5" ht="25.5" x14ac:dyDescent="0.2">
      <c r="A354" s="28" t="s">
        <v>694</v>
      </c>
      <c r="B354" s="28" t="s">
        <v>695</v>
      </c>
      <c r="D354" s="68">
        <v>42249</v>
      </c>
    </row>
    <row r="355" spans="1:5" ht="25.5" x14ac:dyDescent="0.2">
      <c r="A355" s="28" t="s">
        <v>696</v>
      </c>
      <c r="B355" s="28" t="s">
        <v>695</v>
      </c>
      <c r="D355" s="68">
        <v>42249</v>
      </c>
    </row>
    <row r="356" spans="1:5" ht="25.5" x14ac:dyDescent="0.2">
      <c r="A356" s="28" t="s">
        <v>697</v>
      </c>
      <c r="B356" s="28" t="s">
        <v>344</v>
      </c>
      <c r="D356" s="68">
        <v>42256</v>
      </c>
      <c r="E356" s="29" t="s">
        <v>698</v>
      </c>
    </row>
    <row r="357" spans="1:5" ht="25.5" x14ac:dyDescent="0.2">
      <c r="A357" s="28" t="s">
        <v>699</v>
      </c>
      <c r="B357" s="28" t="s">
        <v>692</v>
      </c>
      <c r="D357" s="68">
        <v>42307</v>
      </c>
    </row>
    <row r="358" spans="1:5" x14ac:dyDescent="0.2">
      <c r="A358" s="28" t="s">
        <v>700</v>
      </c>
      <c r="B358" s="28" t="s">
        <v>321</v>
      </c>
      <c r="D358" s="68">
        <v>42312</v>
      </c>
      <c r="E358" s="29" t="s">
        <v>701</v>
      </c>
    </row>
    <row r="359" spans="1:5" x14ac:dyDescent="0.2">
      <c r="A359" s="28" t="s">
        <v>702</v>
      </c>
      <c r="B359" s="28" t="s">
        <v>321</v>
      </c>
      <c r="D359" s="68">
        <v>42312</v>
      </c>
      <c r="E359" s="29" t="s">
        <v>701</v>
      </c>
    </row>
    <row r="360" spans="1:5" x14ac:dyDescent="0.2">
      <c r="A360" s="28" t="s">
        <v>703</v>
      </c>
      <c r="B360" s="28" t="s">
        <v>333</v>
      </c>
      <c r="D360" s="68">
        <v>42317</v>
      </c>
      <c r="E360" s="29" t="s">
        <v>704</v>
      </c>
    </row>
    <row r="361" spans="1:5" ht="51" x14ac:dyDescent="0.2">
      <c r="A361" s="28" t="s">
        <v>705</v>
      </c>
      <c r="B361" s="28" t="s">
        <v>695</v>
      </c>
      <c r="D361" s="68">
        <v>42325</v>
      </c>
      <c r="E361" s="29" t="s">
        <v>706</v>
      </c>
    </row>
    <row r="362" spans="1:5" x14ac:dyDescent="0.2">
      <c r="A362" s="28" t="s">
        <v>707</v>
      </c>
      <c r="B362" s="28" t="s">
        <v>708</v>
      </c>
      <c r="D362" s="68">
        <v>42481</v>
      </c>
      <c r="E362" s="29" t="s">
        <v>688</v>
      </c>
    </row>
    <row r="363" spans="1:5" ht="25.5" x14ac:dyDescent="0.2">
      <c r="A363" s="28" t="s">
        <v>709</v>
      </c>
      <c r="B363" s="28" t="s">
        <v>695</v>
      </c>
      <c r="D363" s="68">
        <v>42496</v>
      </c>
      <c r="E363" s="29" t="s">
        <v>710</v>
      </c>
    </row>
    <row r="364" spans="1:5" x14ac:dyDescent="0.2">
      <c r="A364" s="28" t="s">
        <v>711</v>
      </c>
      <c r="B364" s="28" t="s">
        <v>687</v>
      </c>
      <c r="D364" s="68">
        <v>42508</v>
      </c>
      <c r="E364" s="29" t="s">
        <v>712</v>
      </c>
    </row>
    <row r="365" spans="1:5" ht="25.5" x14ac:dyDescent="0.2">
      <c r="A365" s="28" t="s">
        <v>713</v>
      </c>
      <c r="B365" s="28" t="s">
        <v>714</v>
      </c>
      <c r="D365" s="68">
        <v>42513</v>
      </c>
      <c r="E365" s="29" t="s">
        <v>715</v>
      </c>
    </row>
    <row r="366" spans="1:5" ht="25.5" x14ac:dyDescent="0.2">
      <c r="A366" s="28" t="s">
        <v>716</v>
      </c>
      <c r="B366" s="28" t="s">
        <v>695</v>
      </c>
      <c r="D366" s="68">
        <v>42524</v>
      </c>
      <c r="E366" s="29" t="s">
        <v>717</v>
      </c>
    </row>
    <row r="367" spans="1:5" x14ac:dyDescent="0.2">
      <c r="A367" s="28" t="s">
        <v>718</v>
      </c>
      <c r="B367" s="28" t="s">
        <v>333</v>
      </c>
      <c r="D367" s="68">
        <v>42538</v>
      </c>
      <c r="E367" s="29" t="s">
        <v>719</v>
      </c>
    </row>
    <row r="368" spans="1:5" ht="25.5" x14ac:dyDescent="0.2">
      <c r="A368" s="28" t="s">
        <v>720</v>
      </c>
      <c r="B368" s="28" t="s">
        <v>721</v>
      </c>
      <c r="D368" s="68">
        <v>42548</v>
      </c>
      <c r="E368" s="29" t="s">
        <v>722</v>
      </c>
    </row>
    <row r="369" spans="1:5" ht="38.25" x14ac:dyDescent="0.2">
      <c r="A369" s="28" t="s">
        <v>723</v>
      </c>
      <c r="B369" s="28" t="s">
        <v>721</v>
      </c>
      <c r="D369" s="68">
        <v>42548</v>
      </c>
      <c r="E369" s="29" t="s">
        <v>724</v>
      </c>
    </row>
    <row r="370" spans="1:5" x14ac:dyDescent="0.2">
      <c r="A370" s="28" t="s">
        <v>725</v>
      </c>
      <c r="B370" s="28" t="s">
        <v>726</v>
      </c>
      <c r="D370" s="68">
        <v>42577</v>
      </c>
      <c r="E370" s="29" t="s">
        <v>727</v>
      </c>
    </row>
    <row r="371" spans="1:5" ht="63.75" x14ac:dyDescent="0.2">
      <c r="A371" s="28" t="s">
        <v>728</v>
      </c>
      <c r="B371" s="28" t="s">
        <v>692</v>
      </c>
      <c r="D371" s="68">
        <v>42578</v>
      </c>
      <c r="E371" s="29" t="s">
        <v>729</v>
      </c>
    </row>
    <row r="372" spans="1:5" ht="25.5" x14ac:dyDescent="0.2">
      <c r="A372" s="28" t="s">
        <v>730</v>
      </c>
      <c r="B372" s="28" t="s">
        <v>390</v>
      </c>
      <c r="D372" s="68">
        <v>42584</v>
      </c>
      <c r="E372" s="29" t="s">
        <v>731</v>
      </c>
    </row>
    <row r="373" spans="1:5" x14ac:dyDescent="0.2">
      <c r="A373" s="28" t="s">
        <v>732</v>
      </c>
      <c r="B373" s="28" t="s">
        <v>726</v>
      </c>
      <c r="D373" s="68">
        <v>42606</v>
      </c>
      <c r="E373" s="29" t="s">
        <v>733</v>
      </c>
    </row>
    <row r="374" spans="1:5" ht="25.5" x14ac:dyDescent="0.2">
      <c r="A374" s="28" t="s">
        <v>734</v>
      </c>
      <c r="B374" s="28" t="s">
        <v>735</v>
      </c>
      <c r="D374" s="68">
        <v>42614</v>
      </c>
      <c r="E374" s="29" t="s">
        <v>736</v>
      </c>
    </row>
    <row r="375" spans="1:5" ht="25.5" x14ac:dyDescent="0.2">
      <c r="A375" s="28" t="s">
        <v>737</v>
      </c>
      <c r="B375" s="28" t="s">
        <v>726</v>
      </c>
      <c r="D375" s="68">
        <v>42615</v>
      </c>
      <c r="E375" s="29" t="s">
        <v>738</v>
      </c>
    </row>
    <row r="376" spans="1:5" ht="38.25" x14ac:dyDescent="0.2">
      <c r="A376" s="28" t="s">
        <v>739</v>
      </c>
      <c r="B376" s="28" t="s">
        <v>735</v>
      </c>
      <c r="D376" s="68">
        <v>42627</v>
      </c>
      <c r="E376" s="29" t="s">
        <v>740</v>
      </c>
    </row>
    <row r="377" spans="1:5" x14ac:dyDescent="0.2">
      <c r="A377" s="28" t="s">
        <v>741</v>
      </c>
      <c r="B377" s="28" t="s">
        <v>735</v>
      </c>
      <c r="D377" s="68">
        <v>42641</v>
      </c>
      <c r="E377" s="29" t="s">
        <v>742</v>
      </c>
    </row>
    <row r="378" spans="1:5" ht="25.5" x14ac:dyDescent="0.2">
      <c r="A378" s="28" t="s">
        <v>743</v>
      </c>
      <c r="B378" s="28" t="s">
        <v>721</v>
      </c>
      <c r="D378" s="68">
        <v>42646</v>
      </c>
      <c r="E378" s="29" t="s">
        <v>744</v>
      </c>
    </row>
    <row r="379" spans="1:5" ht="25.5" x14ac:dyDescent="0.2">
      <c r="A379" s="28" t="s">
        <v>745</v>
      </c>
      <c r="B379" s="28" t="s">
        <v>735</v>
      </c>
      <c r="D379" s="68">
        <v>42704</v>
      </c>
      <c r="E379" s="29" t="s">
        <v>746</v>
      </c>
    </row>
    <row r="380" spans="1:5" ht="357" x14ac:dyDescent="0.2">
      <c r="A380" s="28" t="s">
        <v>747</v>
      </c>
      <c r="B380" s="28" t="s">
        <v>735</v>
      </c>
      <c r="D380" s="68">
        <v>42710</v>
      </c>
      <c r="E380" s="29" t="s">
        <v>748</v>
      </c>
    </row>
    <row r="381" spans="1:5" ht="306" x14ac:dyDescent="0.2">
      <c r="A381" s="28" t="s">
        <v>749</v>
      </c>
      <c r="B381" s="28" t="s">
        <v>735</v>
      </c>
      <c r="D381" s="68">
        <v>42762</v>
      </c>
      <c r="E381" s="29" t="s">
        <v>750</v>
      </c>
    </row>
    <row r="382" spans="1:5" ht="280.5" x14ac:dyDescent="0.2">
      <c r="A382" s="28" t="s">
        <v>751</v>
      </c>
      <c r="B382" s="28" t="s">
        <v>735</v>
      </c>
      <c r="D382" s="68">
        <v>42793</v>
      </c>
      <c r="E382" s="29" t="s">
        <v>752</v>
      </c>
    </row>
    <row r="383" spans="1:5" ht="140.25" x14ac:dyDescent="0.2">
      <c r="A383" s="28" t="s">
        <v>753</v>
      </c>
      <c r="B383" s="28" t="s">
        <v>726</v>
      </c>
      <c r="D383" s="30">
        <v>42801</v>
      </c>
      <c r="E383" s="29" t="s">
        <v>754</v>
      </c>
    </row>
    <row r="384" spans="1:5" ht="114.75" x14ac:dyDescent="0.2">
      <c r="A384" s="28" t="s">
        <v>755</v>
      </c>
      <c r="B384" s="28" t="s">
        <v>735</v>
      </c>
      <c r="D384" s="30">
        <v>42803</v>
      </c>
      <c r="E384" s="29" t="s">
        <v>756</v>
      </c>
    </row>
    <row r="385" spans="1:5" ht="38.25" x14ac:dyDescent="0.2">
      <c r="A385" s="28" t="s">
        <v>757</v>
      </c>
      <c r="B385" s="28" t="s">
        <v>735</v>
      </c>
      <c r="D385" s="30">
        <v>42900</v>
      </c>
      <c r="E385" s="29" t="s">
        <v>758</v>
      </c>
    </row>
    <row r="386" spans="1:5" ht="38.25" x14ac:dyDescent="0.2">
      <c r="A386" s="28" t="s">
        <v>759</v>
      </c>
      <c r="B386" s="28" t="s">
        <v>735</v>
      </c>
      <c r="D386" s="30">
        <v>42923</v>
      </c>
      <c r="E386" s="29" t="s">
        <v>760</v>
      </c>
    </row>
    <row r="387" spans="1:5" ht="89.25" x14ac:dyDescent="0.2">
      <c r="A387" s="28" t="s">
        <v>761</v>
      </c>
      <c r="B387" s="28" t="s">
        <v>726</v>
      </c>
      <c r="D387" s="30">
        <v>42970</v>
      </c>
      <c r="E387" s="29" t="s">
        <v>762</v>
      </c>
    </row>
    <row r="388" spans="1:5" ht="25.5" x14ac:dyDescent="0.2">
      <c r="A388" s="28" t="s">
        <v>763</v>
      </c>
      <c r="B388" s="28" t="s">
        <v>726</v>
      </c>
      <c r="D388" s="30">
        <v>42972</v>
      </c>
      <c r="E388" s="29" t="s">
        <v>764</v>
      </c>
    </row>
    <row r="389" spans="1:5" x14ac:dyDescent="0.2">
      <c r="A389" s="28" t="s">
        <v>765</v>
      </c>
      <c r="B389" s="28" t="s">
        <v>726</v>
      </c>
      <c r="D389" s="30">
        <v>42998</v>
      </c>
      <c r="E389" s="29" t="s">
        <v>766</v>
      </c>
    </row>
    <row r="390" spans="1:5" ht="63.75" x14ac:dyDescent="0.2">
      <c r="A390" s="28" t="s">
        <v>767</v>
      </c>
      <c r="B390" s="28" t="s">
        <v>768</v>
      </c>
      <c r="D390" s="30">
        <v>43143</v>
      </c>
      <c r="E390" s="29" t="s">
        <v>769</v>
      </c>
    </row>
    <row r="391" spans="1:5" ht="395.25" x14ac:dyDescent="0.2">
      <c r="A391" s="28" t="s">
        <v>770</v>
      </c>
      <c r="B391" s="28" t="s">
        <v>768</v>
      </c>
      <c r="D391" s="30">
        <v>43196</v>
      </c>
      <c r="E391" s="29" t="s">
        <v>771</v>
      </c>
    </row>
    <row r="392" spans="1:5" ht="191.25" x14ac:dyDescent="0.2">
      <c r="A392" s="28" t="s">
        <v>772</v>
      </c>
      <c r="B392" s="28" t="s">
        <v>768</v>
      </c>
      <c r="D392" s="30">
        <v>43242</v>
      </c>
      <c r="E392" s="29" t="s">
        <v>773</v>
      </c>
    </row>
    <row r="393" spans="1:5" ht="38.25" x14ac:dyDescent="0.2">
      <c r="A393" s="28" t="s">
        <v>774</v>
      </c>
      <c r="B393" s="28" t="s">
        <v>768</v>
      </c>
      <c r="D393" s="30">
        <v>43257</v>
      </c>
      <c r="E393" s="29" t="s">
        <v>775</v>
      </c>
    </row>
    <row r="394" spans="1:5" ht="89.25" x14ac:dyDescent="0.2">
      <c r="A394" s="28" t="s">
        <v>776</v>
      </c>
      <c r="B394" s="28" t="s">
        <v>768</v>
      </c>
      <c r="D394" s="30">
        <v>43287</v>
      </c>
      <c r="E394" s="29" t="s">
        <v>777</v>
      </c>
    </row>
    <row r="395" spans="1:5" ht="191.25" x14ac:dyDescent="0.2">
      <c r="A395" s="28" t="s">
        <v>778</v>
      </c>
      <c r="B395" s="28" t="s">
        <v>779</v>
      </c>
      <c r="C395" s="30">
        <v>43628</v>
      </c>
      <c r="D395" s="30">
        <v>43655</v>
      </c>
      <c r="E395" s="29" t="s">
        <v>780</v>
      </c>
    </row>
    <row r="396" spans="1:5" ht="25.5" x14ac:dyDescent="0.2">
      <c r="A396" s="28" t="s">
        <v>781</v>
      </c>
      <c r="B396" s="28" t="s">
        <v>782</v>
      </c>
      <c r="D396" s="30">
        <v>43314</v>
      </c>
      <c r="E396" s="29" t="s">
        <v>783</v>
      </c>
    </row>
    <row r="397" spans="1:5" ht="89.25" x14ac:dyDescent="0.2">
      <c r="A397" s="28" t="s">
        <v>784</v>
      </c>
      <c r="B397" s="28" t="s">
        <v>779</v>
      </c>
      <c r="D397" s="30">
        <v>43763</v>
      </c>
      <c r="E397" s="29" t="s">
        <v>785</v>
      </c>
    </row>
    <row r="398" spans="1:5" ht="357" x14ac:dyDescent="0.2">
      <c r="A398" s="28" t="s">
        <v>786</v>
      </c>
      <c r="B398" s="28" t="s">
        <v>779</v>
      </c>
      <c r="D398" s="30">
        <v>43783</v>
      </c>
      <c r="E398" s="29" t="s">
        <v>787</v>
      </c>
    </row>
    <row r="399" spans="1:5" ht="25.5" x14ac:dyDescent="0.2">
      <c r="A399" s="28" t="s">
        <v>788</v>
      </c>
      <c r="B399" s="28" t="s">
        <v>779</v>
      </c>
      <c r="D399" s="30">
        <v>43788</v>
      </c>
      <c r="E399" s="29" t="s">
        <v>789</v>
      </c>
    </row>
    <row r="400" spans="1:5" ht="89.25" x14ac:dyDescent="0.2">
      <c r="A400" s="28" t="s">
        <v>790</v>
      </c>
      <c r="B400" s="28" t="s">
        <v>779</v>
      </c>
      <c r="D400" s="30">
        <v>43801</v>
      </c>
      <c r="E400" s="29" t="s">
        <v>791</v>
      </c>
    </row>
    <row r="401" spans="1:5" ht="178.5" x14ac:dyDescent="0.2">
      <c r="A401" s="28" t="s">
        <v>792</v>
      </c>
      <c r="B401" s="28" t="s">
        <v>779</v>
      </c>
      <c r="D401" s="30">
        <v>43836</v>
      </c>
      <c r="E401" s="29" t="s">
        <v>793</v>
      </c>
    </row>
    <row r="402" spans="1:5" ht="51" x14ac:dyDescent="0.2">
      <c r="A402" s="79" t="s">
        <v>794</v>
      </c>
      <c r="B402" s="28" t="s">
        <v>714</v>
      </c>
      <c r="D402" s="30">
        <v>44120</v>
      </c>
      <c r="E402" s="29" t="s">
        <v>795</v>
      </c>
    </row>
    <row r="403" spans="1:5" ht="267.75" x14ac:dyDescent="0.2">
      <c r="A403" s="28" t="s">
        <v>796</v>
      </c>
      <c r="B403" s="28" t="s">
        <v>714</v>
      </c>
      <c r="D403" s="30">
        <v>44180</v>
      </c>
      <c r="E403" s="29" t="s">
        <v>797</v>
      </c>
    </row>
    <row r="404" spans="1:5" ht="51" x14ac:dyDescent="0.2">
      <c r="A404" s="28" t="s">
        <v>798</v>
      </c>
      <c r="B404" s="28" t="s">
        <v>714</v>
      </c>
      <c r="D404" s="30">
        <v>44187</v>
      </c>
      <c r="E404" s="39" t="s">
        <v>799</v>
      </c>
    </row>
    <row r="405" spans="1:5" ht="89.25" x14ac:dyDescent="0.2">
      <c r="A405" s="28" t="s">
        <v>800</v>
      </c>
      <c r="B405" s="28" t="s">
        <v>714</v>
      </c>
      <c r="D405" s="68">
        <v>44188</v>
      </c>
      <c r="E405" s="29" t="s">
        <v>801</v>
      </c>
    </row>
    <row r="406" spans="1:5" ht="63.75" x14ac:dyDescent="0.2">
      <c r="A406" s="28" t="s">
        <v>802</v>
      </c>
      <c r="B406" s="28" t="s">
        <v>803</v>
      </c>
      <c r="D406" s="68">
        <v>44224</v>
      </c>
      <c r="E406" s="80" t="s">
        <v>804</v>
      </c>
    </row>
    <row r="407" spans="1:5" ht="63.75" x14ac:dyDescent="0.2">
      <c r="A407" s="28" t="s">
        <v>805</v>
      </c>
      <c r="B407" s="28" t="s">
        <v>803</v>
      </c>
      <c r="D407" s="68">
        <v>44231</v>
      </c>
      <c r="E407" s="80" t="s">
        <v>804</v>
      </c>
    </row>
    <row r="408" spans="1:5" ht="144.75" customHeight="1" x14ac:dyDescent="0.2">
      <c r="A408" s="28" t="s">
        <v>806</v>
      </c>
      <c r="B408" s="28" t="s">
        <v>803</v>
      </c>
      <c r="D408" s="68">
        <v>44279</v>
      </c>
      <c r="E408" s="29" t="s">
        <v>807</v>
      </c>
    </row>
    <row r="409" spans="1:5" ht="63.75" x14ac:dyDescent="0.2">
      <c r="A409" s="28" t="s">
        <v>808</v>
      </c>
      <c r="B409" s="28" t="s">
        <v>803</v>
      </c>
      <c r="D409" s="68">
        <v>44347</v>
      </c>
      <c r="E409" s="29" t="s">
        <v>809</v>
      </c>
    </row>
    <row r="410" spans="1:5" ht="51" x14ac:dyDescent="0.2">
      <c r="A410" s="28" t="s">
        <v>810</v>
      </c>
      <c r="B410" s="28" t="s">
        <v>803</v>
      </c>
      <c r="D410" s="68">
        <v>44406</v>
      </c>
      <c r="E410" s="29" t="s">
        <v>811</v>
      </c>
    </row>
    <row r="411" spans="1:5" ht="51" x14ac:dyDescent="0.2">
      <c r="A411" s="28" t="s">
        <v>812</v>
      </c>
      <c r="B411" s="28" t="s">
        <v>803</v>
      </c>
      <c r="D411" s="68">
        <v>44406</v>
      </c>
      <c r="E411" s="29" t="s">
        <v>813</v>
      </c>
    </row>
    <row r="412" spans="1:5" ht="76.5" x14ac:dyDescent="0.2">
      <c r="A412" s="28" t="s">
        <v>814</v>
      </c>
      <c r="B412" s="28" t="s">
        <v>803</v>
      </c>
      <c r="D412" s="68">
        <v>44413</v>
      </c>
      <c r="E412" s="29" t="s">
        <v>815</v>
      </c>
    </row>
    <row r="413" spans="1:5" ht="102" x14ac:dyDescent="0.25">
      <c r="A413" s="28" t="s">
        <v>816</v>
      </c>
      <c r="B413" s="28" t="s">
        <v>768</v>
      </c>
      <c r="C413" s="82"/>
      <c r="D413" s="68">
        <v>44433</v>
      </c>
      <c r="E413" s="29" t="s">
        <v>817</v>
      </c>
    </row>
    <row r="414" spans="1:5" ht="76.5" x14ac:dyDescent="0.25">
      <c r="A414" s="28" t="s">
        <v>818</v>
      </c>
      <c r="B414" s="28" t="s">
        <v>768</v>
      </c>
      <c r="C414" s="84"/>
      <c r="D414" s="68">
        <v>44468</v>
      </c>
      <c r="E414" s="29" t="s">
        <v>819</v>
      </c>
    </row>
    <row r="415" spans="1:5" ht="76.5" x14ac:dyDescent="0.2">
      <c r="A415" s="28" t="s">
        <v>820</v>
      </c>
      <c r="B415" s="28" t="s">
        <v>768</v>
      </c>
      <c r="D415" s="68">
        <v>44487</v>
      </c>
      <c r="E415" s="29" t="s">
        <v>821</v>
      </c>
    </row>
    <row r="416" spans="1:5" ht="25.5" x14ac:dyDescent="0.2">
      <c r="A416" s="28" t="s">
        <v>822</v>
      </c>
      <c r="B416" s="28" t="s">
        <v>768</v>
      </c>
      <c r="D416" s="68">
        <v>44589</v>
      </c>
      <c r="E416" s="29" t="s">
        <v>823</v>
      </c>
    </row>
    <row r="417" spans="1:5" ht="102" x14ac:dyDescent="0.2">
      <c r="A417" s="79" t="s">
        <v>824</v>
      </c>
      <c r="B417" s="28" t="s">
        <v>825</v>
      </c>
      <c r="D417" s="68">
        <v>44659</v>
      </c>
      <c r="E417" s="29" t="s">
        <v>826</v>
      </c>
    </row>
    <row r="418" spans="1:5" ht="76.5" x14ac:dyDescent="0.2">
      <c r="A418" s="79" t="s">
        <v>827</v>
      </c>
      <c r="B418" s="28" t="s">
        <v>825</v>
      </c>
      <c r="D418" s="68">
        <v>44680</v>
      </c>
      <c r="E418" s="29" t="s">
        <v>828</v>
      </c>
    </row>
    <row r="419" spans="1:5" ht="114.75" x14ac:dyDescent="0.2">
      <c r="A419" s="79" t="s">
        <v>829</v>
      </c>
      <c r="B419" s="28" t="s">
        <v>825</v>
      </c>
      <c r="D419" s="68">
        <v>44691</v>
      </c>
      <c r="E419" s="29" t="s">
        <v>830</v>
      </c>
    </row>
    <row r="420" spans="1:5" ht="51" x14ac:dyDescent="0.2">
      <c r="A420" s="79" t="s">
        <v>831</v>
      </c>
      <c r="B420" s="28" t="s">
        <v>825</v>
      </c>
      <c r="D420" s="68">
        <v>44757</v>
      </c>
      <c r="E420" s="29" t="s">
        <v>832</v>
      </c>
    </row>
    <row r="421" spans="1:5" ht="38.25" x14ac:dyDescent="0.2">
      <c r="A421" s="79" t="s">
        <v>833</v>
      </c>
      <c r="B421" s="28" t="s">
        <v>825</v>
      </c>
      <c r="D421" s="68">
        <v>44861</v>
      </c>
      <c r="E421" s="29" t="s">
        <v>834</v>
      </c>
    </row>
    <row r="422" spans="1:5" ht="63.75" x14ac:dyDescent="0.2">
      <c r="A422" s="79" t="s">
        <v>835</v>
      </c>
      <c r="B422" s="28" t="s">
        <v>825</v>
      </c>
      <c r="D422" s="68">
        <v>44918</v>
      </c>
      <c r="E422" s="29" t="s">
        <v>836</v>
      </c>
    </row>
    <row r="423" spans="1:5" ht="38.25" x14ac:dyDescent="0.2">
      <c r="A423" s="79" t="s">
        <v>837</v>
      </c>
      <c r="B423" s="28" t="s">
        <v>825</v>
      </c>
      <c r="D423" s="68">
        <v>44964</v>
      </c>
      <c r="E423" s="29" t="s">
        <v>838</v>
      </c>
    </row>
    <row r="424" spans="1:5" ht="51" customHeight="1" x14ac:dyDescent="0.2">
      <c r="A424" s="79" t="s">
        <v>839</v>
      </c>
      <c r="B424" s="28" t="s">
        <v>840</v>
      </c>
      <c r="D424" s="68">
        <v>44991</v>
      </c>
      <c r="E424" s="29" t="s">
        <v>841</v>
      </c>
    </row>
    <row r="425" spans="1:5" ht="51" x14ac:dyDescent="0.2">
      <c r="A425" s="79" t="s">
        <v>842</v>
      </c>
      <c r="B425" s="28" t="s">
        <v>840</v>
      </c>
      <c r="D425" s="68">
        <v>44995</v>
      </c>
      <c r="E425" s="29" t="s">
        <v>841</v>
      </c>
    </row>
    <row r="426" spans="1:5" ht="51" x14ac:dyDescent="0.2">
      <c r="A426" s="6" t="s">
        <v>843</v>
      </c>
      <c r="B426" s="4" t="s">
        <v>844</v>
      </c>
      <c r="C426" s="4"/>
      <c r="D426" s="88">
        <v>45106</v>
      </c>
      <c r="E426" s="4" t="s">
        <v>845</v>
      </c>
    </row>
    <row r="427" spans="1:5" ht="114.75" x14ac:dyDescent="0.2">
      <c r="A427" s="28" t="s">
        <v>846</v>
      </c>
      <c r="B427" s="28" t="s">
        <v>844</v>
      </c>
      <c r="D427" s="68">
        <v>45156</v>
      </c>
      <c r="E427" s="29" t="s">
        <v>847</v>
      </c>
    </row>
    <row r="428" spans="1:5" ht="63.75" x14ac:dyDescent="0.2">
      <c r="A428" s="89" t="s">
        <v>848</v>
      </c>
      <c r="B428" s="28" t="s">
        <v>844</v>
      </c>
      <c r="D428" s="68">
        <v>45169</v>
      </c>
      <c r="E428" s="29" t="s">
        <v>849</v>
      </c>
    </row>
    <row r="429" spans="1:5" ht="63.75" x14ac:dyDescent="0.2">
      <c r="A429" s="89" t="s">
        <v>850</v>
      </c>
      <c r="B429" s="28" t="s">
        <v>844</v>
      </c>
      <c r="D429" s="68">
        <v>45177</v>
      </c>
      <c r="E429" s="29" t="s">
        <v>851</v>
      </c>
    </row>
    <row r="430" spans="1:5" ht="63.75" x14ac:dyDescent="0.2">
      <c r="A430" s="89" t="s">
        <v>852</v>
      </c>
      <c r="B430" s="28" t="s">
        <v>844</v>
      </c>
      <c r="D430" s="68">
        <v>45191</v>
      </c>
      <c r="E430" s="29" t="s">
        <v>853</v>
      </c>
    </row>
    <row r="431" spans="1:5" ht="63.75" x14ac:dyDescent="0.2">
      <c r="A431" s="89" t="s">
        <v>854</v>
      </c>
      <c r="B431" s="28" t="s">
        <v>844</v>
      </c>
      <c r="D431" s="68">
        <v>45191</v>
      </c>
      <c r="E431" s="29" t="s">
        <v>855</v>
      </c>
    </row>
    <row r="432" spans="1:5" ht="38.25" x14ac:dyDescent="0.2">
      <c r="A432" s="89" t="s">
        <v>856</v>
      </c>
      <c r="B432" s="28" t="s">
        <v>844</v>
      </c>
      <c r="D432" s="68">
        <v>45191</v>
      </c>
      <c r="E432" s="29" t="s">
        <v>857</v>
      </c>
    </row>
    <row r="433" spans="1:5" ht="38.25" x14ac:dyDescent="0.2">
      <c r="A433" s="89" t="s">
        <v>858</v>
      </c>
      <c r="B433" s="28" t="s">
        <v>844</v>
      </c>
      <c r="D433" s="68">
        <v>45191</v>
      </c>
      <c r="E433" s="29" t="s">
        <v>857</v>
      </c>
    </row>
    <row r="434" spans="1:5" ht="38.25" x14ac:dyDescent="0.2">
      <c r="A434" s="89" t="s">
        <v>859</v>
      </c>
      <c r="B434" s="28" t="s">
        <v>844</v>
      </c>
      <c r="D434" s="68">
        <v>45191</v>
      </c>
      <c r="E434" s="29" t="s">
        <v>857</v>
      </c>
    </row>
    <row r="435" spans="1:5" ht="38.25" x14ac:dyDescent="0.2">
      <c r="A435" s="89" t="s">
        <v>860</v>
      </c>
      <c r="B435" s="28" t="s">
        <v>844</v>
      </c>
      <c r="D435" s="68">
        <v>45191</v>
      </c>
      <c r="E435" s="29" t="s">
        <v>857</v>
      </c>
    </row>
    <row r="436" spans="1:5" ht="38.25" x14ac:dyDescent="0.2">
      <c r="A436" s="89" t="s">
        <v>861</v>
      </c>
      <c r="B436" s="28" t="s">
        <v>844</v>
      </c>
      <c r="D436" s="68">
        <v>45191</v>
      </c>
      <c r="E436" s="29" t="s">
        <v>857</v>
      </c>
    </row>
    <row r="437" spans="1:5" ht="38.25" x14ac:dyDescent="0.2">
      <c r="A437" s="6" t="s">
        <v>843</v>
      </c>
      <c r="B437" s="4" t="s">
        <v>844</v>
      </c>
      <c r="C437" s="4"/>
      <c r="D437" s="88">
        <v>45196</v>
      </c>
      <c r="E437" s="4" t="s">
        <v>862</v>
      </c>
    </row>
    <row r="438" spans="1:5" ht="51" x14ac:dyDescent="0.2">
      <c r="A438" s="28" t="s">
        <v>863</v>
      </c>
      <c r="B438" s="28" t="s">
        <v>844</v>
      </c>
      <c r="D438" s="68">
        <v>45254</v>
      </c>
      <c r="E438" s="29" t="s">
        <v>864</v>
      </c>
    </row>
    <row r="439" spans="1:5" ht="25.5" x14ac:dyDescent="0.2">
      <c r="A439" s="89" t="s">
        <v>865</v>
      </c>
      <c r="B439" s="28" t="s">
        <v>844</v>
      </c>
      <c r="D439" s="68">
        <v>45258</v>
      </c>
      <c r="E439" s="29" t="s">
        <v>866</v>
      </c>
    </row>
    <row r="440" spans="1:5" ht="25.5" x14ac:dyDescent="0.2">
      <c r="A440" s="28" t="s">
        <v>867</v>
      </c>
      <c r="B440" s="28" t="s">
        <v>844</v>
      </c>
      <c r="D440" s="68">
        <v>45258</v>
      </c>
      <c r="E440" s="29" t="s">
        <v>866</v>
      </c>
    </row>
    <row r="441" spans="1:5" ht="25.5" x14ac:dyDescent="0.2">
      <c r="A441" s="28" t="s">
        <v>868</v>
      </c>
      <c r="B441" s="28" t="s">
        <v>844</v>
      </c>
      <c r="D441" s="68">
        <v>45258</v>
      </c>
      <c r="E441" s="29" t="s">
        <v>866</v>
      </c>
    </row>
    <row r="442" spans="1:5" ht="25.5" x14ac:dyDescent="0.2">
      <c r="A442" s="28" t="s">
        <v>869</v>
      </c>
      <c r="B442" s="28" t="s">
        <v>844</v>
      </c>
      <c r="D442" s="68">
        <v>45258</v>
      </c>
      <c r="E442" s="29" t="s">
        <v>866</v>
      </c>
    </row>
    <row r="443" spans="1:5" ht="25.5" x14ac:dyDescent="0.2">
      <c r="A443" s="28" t="s">
        <v>870</v>
      </c>
      <c r="B443" s="28" t="s">
        <v>844</v>
      </c>
      <c r="D443" s="68">
        <v>45258</v>
      </c>
      <c r="E443" s="29" t="s">
        <v>866</v>
      </c>
    </row>
    <row r="444" spans="1:5" ht="25.5" x14ac:dyDescent="0.2">
      <c r="A444" s="28" t="s">
        <v>871</v>
      </c>
      <c r="B444" s="28" t="s">
        <v>844</v>
      </c>
      <c r="D444" s="68">
        <v>45258</v>
      </c>
      <c r="E444" s="29" t="s">
        <v>866</v>
      </c>
    </row>
    <row r="445" spans="1:5" ht="89.25" x14ac:dyDescent="0.2">
      <c r="A445" s="28" t="s">
        <v>872</v>
      </c>
      <c r="B445" s="28" t="s">
        <v>667</v>
      </c>
      <c r="D445" s="68">
        <v>45362</v>
      </c>
      <c r="E445" s="29" t="s">
        <v>873</v>
      </c>
    </row>
    <row r="446" spans="1:5" ht="38.25" x14ac:dyDescent="0.2">
      <c r="A446" s="28" t="s">
        <v>874</v>
      </c>
      <c r="B446" s="28" t="s">
        <v>667</v>
      </c>
      <c r="D446" s="68">
        <v>45434</v>
      </c>
      <c r="E446" s="29" t="s">
        <v>875</v>
      </c>
    </row>
    <row r="447" spans="1:5" ht="63.75" x14ac:dyDescent="0.2">
      <c r="A447" s="28" t="s">
        <v>876</v>
      </c>
      <c r="B447" s="28" t="s">
        <v>667</v>
      </c>
      <c r="D447" s="68">
        <v>45519</v>
      </c>
      <c r="E447" s="29" t="s">
        <v>877</v>
      </c>
    </row>
    <row r="448" spans="1:5" ht="63.75" x14ac:dyDescent="0.2">
      <c r="A448" s="98" t="s">
        <v>878</v>
      </c>
      <c r="B448" s="99" t="s">
        <v>879</v>
      </c>
      <c r="C448" s="99"/>
      <c r="D448" s="100">
        <v>45587</v>
      </c>
      <c r="E448" s="99" t="s">
        <v>880</v>
      </c>
    </row>
    <row r="449" spans="1:5" ht="89.25" x14ac:dyDescent="0.2">
      <c r="A449" s="28" t="s">
        <v>881</v>
      </c>
      <c r="B449" s="28" t="s">
        <v>879</v>
      </c>
      <c r="D449" s="102">
        <v>45720</v>
      </c>
      <c r="E449" s="29" t="s">
        <v>882</v>
      </c>
    </row>
    <row r="450" spans="1:5" ht="110.25" customHeight="1" x14ac:dyDescent="0.2">
      <c r="A450" s="28" t="s">
        <v>883</v>
      </c>
      <c r="B450" s="28" t="s">
        <v>879</v>
      </c>
      <c r="D450" s="102">
        <v>45840</v>
      </c>
      <c r="E450" s="29" t="s">
        <v>884</v>
      </c>
    </row>
    <row r="451" spans="1:5" ht="89.25" x14ac:dyDescent="0.2">
      <c r="A451" s="28" t="s">
        <v>885</v>
      </c>
      <c r="B451" s="28" t="s">
        <v>844</v>
      </c>
      <c r="D451" s="68">
        <v>45891</v>
      </c>
      <c r="E451" s="29" t="s">
        <v>886</v>
      </c>
    </row>
    <row r="452" spans="1:5" ht="63.75" x14ac:dyDescent="0.2">
      <c r="A452" s="28" t="s">
        <v>887</v>
      </c>
      <c r="B452" s="28" t="s">
        <v>844</v>
      </c>
      <c r="D452" s="68">
        <v>45891</v>
      </c>
      <c r="E452" s="29" t="s">
        <v>888</v>
      </c>
    </row>
  </sheetData>
  <pageMargins left="0.70866141732283472" right="0.70866141732283472" top="0.74803149606299213" bottom="0.74803149606299213" header="0.31496062992125984" footer="0.31496062992125984"/>
  <pageSetup paperSize="9" scale="95" fitToHeight="2" orientation="portrait" r:id="rId1"/>
  <headerFooter>
    <oddHeader>&amp;L&amp;12System Operator</oddHeader>
    <oddFooter>&amp;LDocument: &amp;F
Sheet: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Transpower Documents" ma:contentTypeID="0x01010059C9F7FCA502814A82AE6D925899EB860100ED1C2378EC3AA44BAF4828ED4D10BF2D" ma:contentTypeVersion="26" ma:contentTypeDescription="Create a new document." ma:contentTypeScope="" ma:versionID="c3c89b9b310483d2053012923a6b8678">
  <xsd:schema xmlns:xsd="http://www.w3.org/2001/XMLSchema" xmlns:xs="http://www.w3.org/2001/XMLSchema" xmlns:p="http://schemas.microsoft.com/office/2006/metadata/properties" xmlns:ns2="1f95069b-0517-448f-ad8a-5edd2fd38221" xmlns:ns3="ed230fa4-7750-4b7e-bf8e-118afa964ad9" xmlns:ns4="70a6305f-89d4-40a7-b33b-8b3c2d2fbcce" xmlns:ns5="fd09b04b-c448-408d-b1d4-c0058ac8627f" xmlns:ns6="00f81c9c-2d72-4c89-8156-44e11fd878d4" targetNamespace="http://schemas.microsoft.com/office/2006/metadata/properties" ma:root="true" ma:fieldsID="a7d085c4d3b86c4bd91e595b820593c1" ns2:_="" ns3:_="" ns4:_="" ns5:_="" ns6:_="">
    <xsd:import namespace="1f95069b-0517-448f-ad8a-5edd2fd38221"/>
    <xsd:import namespace="ed230fa4-7750-4b7e-bf8e-118afa964ad9"/>
    <xsd:import namespace="70a6305f-89d4-40a7-b33b-8b3c2d2fbcce"/>
    <xsd:import namespace="fd09b04b-c448-408d-b1d4-c0058ac8627f"/>
    <xsd:import namespace="00f81c9c-2d72-4c89-8156-44e11fd878d4"/>
    <xsd:element name="properties">
      <xsd:complexType>
        <xsd:sequence>
          <xsd:element name="documentManagement">
            <xsd:complexType>
              <xsd:all>
                <xsd:element ref="ns2:DocumentOwner" minOccurs="0"/>
                <xsd:element ref="ns2:TaxCatchAll" minOccurs="0"/>
                <xsd:element ref="ns2:TaxCatchAllLabel" minOccurs="0"/>
                <xsd:element ref="ns3:i3bd649c5d9a4a9da64629564c9f6005" minOccurs="0"/>
                <xsd:element ref="ns3:cae60dfdaf93443cb08b70dcc01e1fa7" minOccurs="0"/>
                <xsd:element ref="ns3:m426f7762c0c49a0a5c17c599ca60380" minOccurs="0"/>
                <xsd:element ref="ns3:a8df54ddb0f2487fbc88284a7115d9fa" minOccurs="0"/>
                <xsd:element ref="ns2:DocumentDescription0" minOccurs="0"/>
                <xsd:element ref="ns4:DocumentStatus"/>
                <xsd:element ref="ns4:Doc_x0020_ID_x0020_Number" minOccurs="0"/>
                <xsd:element ref="ns4:Maintained_x0020_by" minOccurs="0"/>
                <xsd:element ref="ns4:MediaServiceMetadata" minOccurs="0"/>
                <xsd:element ref="ns4:MediaServiceFastMetadata" minOccurs="0"/>
                <xsd:element ref="ns5:SharedWithUsers" minOccurs="0"/>
                <xsd:element ref="ns5:SharedWithDetails" minOccurs="0"/>
                <xsd:element ref="ns4:_dlc_DocId" minOccurs="0"/>
                <xsd:element ref="ns4:_dlc_DocIdUrl" minOccurs="0"/>
                <xsd:element ref="ns6:_dlc_DocIdPersistId"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5069b-0517-448f-ad8a-5edd2fd38221" elementFormDefault="qualified">
    <xsd:import namespace="http://schemas.microsoft.com/office/2006/documentManagement/types"/>
    <xsd:import namespace="http://schemas.microsoft.com/office/infopath/2007/PartnerControls"/>
    <xsd:element name="DocumentOwner" ma:index="3" nillable="true" ma:displayName="Document Owner" ma:default="Michael Stephens" ma:description="Owner of item" ma:internalName="DocumentOwner" ma:readOnly="false">
      <xsd:simpleType>
        <xsd:restriction base="dms:Text">
          <xsd:maxLength value="255"/>
        </xsd:restriction>
      </xsd:simpleType>
    </xsd:element>
    <xsd:element name="TaxCatchAll" ma:index="6" nillable="true" ma:displayName="Taxonomy Catch All Column" ma:hidden="true" ma:list="{e2f6dff3-e32b-49bf-bdf7-7fa69354ee66}" ma:internalName="TaxCatchAll" ma:showField="CatchAllData" ma:web="00f81c9c-2d72-4c89-8156-44e11fd878d4">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hidden="true" ma:list="{e2f6dff3-e32b-49bf-bdf7-7fa69354ee66}" ma:internalName="TaxCatchAllLabel" ma:readOnly="true" ma:showField="CatchAllDataLabel" ma:web="00f81c9c-2d72-4c89-8156-44e11fd878d4">
      <xsd:complexType>
        <xsd:complexContent>
          <xsd:extension base="dms:MultiChoiceLookup">
            <xsd:sequence>
              <xsd:element name="Value" type="dms:Lookup" maxOccurs="unbounded" minOccurs="0" nillable="true"/>
            </xsd:sequence>
          </xsd:extension>
        </xsd:complexContent>
      </xsd:complexType>
    </xsd:element>
    <xsd:element name="DocumentDescription0" ma:index="20" nillable="true" ma:displayName="Document Description" ma:description="Enter 1 or 2 sentences which will provide the searcher with a succinct overview of the document." ma:internalName="Document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230fa4-7750-4b7e-bf8e-118afa964ad9" elementFormDefault="qualified">
    <xsd:import namespace="http://schemas.microsoft.com/office/2006/documentManagement/types"/>
    <xsd:import namespace="http://schemas.microsoft.com/office/infopath/2007/PartnerControls"/>
    <xsd:element name="i3bd649c5d9a4a9da64629564c9f6005" ma:index="12" nillable="true" ma:taxonomy="true" ma:internalName="i3bd649c5d9a4a9da64629564c9f6005" ma:taxonomyFieldName="BusinessFunctionL1" ma:displayName="Business Function L1" ma:fieldId="{23bd649c-5d9a-4a9d-a646-29564c9f6005}" ma:sspId="2ca6c86c-ba96-478e-a67e-645d2d4c5aff" ma:termSetId="03e9bb23-a4be-4bd2-9079-cdaf9eeec9a8" ma:anchorId="00000000-0000-0000-0000-000000000000" ma:open="false" ma:isKeyword="false">
      <xsd:complexType>
        <xsd:sequence>
          <xsd:element ref="pc:Terms" minOccurs="0" maxOccurs="1"/>
        </xsd:sequence>
      </xsd:complexType>
    </xsd:element>
    <xsd:element name="cae60dfdaf93443cb08b70dcc01e1fa7" ma:index="14" nillable="true" ma:taxonomy="true" ma:internalName="cae60dfdaf93443cb08b70dcc01e1fa7" ma:taxonomyFieldName="BusinessFunctionL2" ma:displayName="Business Function L2" ma:fieldId="{cae60dfd-af93-443c-b08b-70dcc01e1fa7}" ma:sspId="2ca6c86c-ba96-478e-a67e-645d2d4c5aff" ma:termSetId="03e9bb23-a4be-4bd2-9079-cdaf9eeec9a8" ma:anchorId="00000000-0000-0000-0000-000000000000" ma:open="false" ma:isKeyword="false">
      <xsd:complexType>
        <xsd:sequence>
          <xsd:element ref="pc:Terms" minOccurs="0" maxOccurs="1"/>
        </xsd:sequence>
      </xsd:complexType>
    </xsd:element>
    <xsd:element name="m426f7762c0c49a0a5c17c599ca60380" ma:index="16" nillable="true" ma:taxonomy="true" ma:internalName="m426f7762c0c49a0a5c17c599ca60380" ma:taxonomyFieldName="BusinessFunctionL3" ma:displayName="Business Function L3" ma:fieldId="{6426f776-2c0c-49a0-a5c1-7c599ca60380}" ma:sspId="2ca6c86c-ba96-478e-a67e-645d2d4c5aff" ma:termSetId="03e9bb23-a4be-4bd2-9079-cdaf9eeec9a8" ma:anchorId="00000000-0000-0000-0000-000000000000" ma:open="false" ma:isKeyword="false">
      <xsd:complexType>
        <xsd:sequence>
          <xsd:element ref="pc:Terms" minOccurs="0" maxOccurs="1"/>
        </xsd:sequence>
      </xsd:complexType>
    </xsd:element>
    <xsd:element name="a8df54ddb0f2487fbc88284a7115d9fa" ma:index="18" nillable="true" ma:taxonomy="true" ma:internalName="a8df54ddb0f2487fbc88284a7115d9fa" ma:taxonomyFieldName="SecurityClassification" ma:displayName="Security Classification" ma:fieldId="{a8df54dd-b0f2-487f-bc88-284a7115d9fa}" ma:sspId="2ca6c86c-ba96-478e-a67e-645d2d4c5aff" ma:termSetId="7ab9d2c1-c180-4ab5-8ccc-0de2f5fba557"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a6305f-89d4-40a7-b33b-8b3c2d2fbcce" elementFormDefault="qualified">
    <xsd:import namespace="http://schemas.microsoft.com/office/2006/documentManagement/types"/>
    <xsd:import namespace="http://schemas.microsoft.com/office/infopath/2007/PartnerControls"/>
    <xsd:element name="DocumentStatus" ma:index="21" ma:displayName="Document Status" ma:default="Working" ma:description="Status of the document" ma:format="Dropdown" ma:internalName="DocumentStatus">
      <xsd:simpleType>
        <xsd:restriction base="dms:Choice">
          <xsd:enumeration value="Working"/>
          <xsd:enumeration value="Draft"/>
          <xsd:enumeration value="Final"/>
          <xsd:enumeration value="Approved"/>
          <xsd:enumeration value="Published"/>
          <xsd:enumeration value="Superseded"/>
        </xsd:restriction>
      </xsd:simpleType>
    </xsd:element>
    <xsd:element name="Doc_x0020_ID_x0020_Number" ma:index="22" nillable="true" ma:displayName="Doc ID Number" ma:internalName="Doc_x0020_ID_x0020_Number">
      <xsd:simpleType>
        <xsd:restriction base="dms:Text"/>
      </xsd:simpleType>
    </xsd:element>
    <xsd:element name="Maintained_x0020_by" ma:index="23" nillable="true" ma:displayName="Maintained by" ma:format="Dropdown" ma:internalName="Maintained_x0020_by">
      <xsd:simpleType>
        <xsd:restriction base="dms:Choice">
          <xsd:enumeration value="Business"/>
          <xsd:enumeration value="Engineering: Network Modelling &amp; Commissioning"/>
          <xsd:enumeration value="Engineering: Compliance"/>
          <xsd:enumeration value="Engineering: Planning and Project Support"/>
          <xsd:enumeration value="Engineering: Power System Tools"/>
          <xsd:enumeration value="Engineering: System Security"/>
          <xsd:enumeration value="Market Capability"/>
          <xsd:enumeration value="Market Operations"/>
          <xsd:enumeration value="Opti Team"/>
          <xsd:enumeration value="Realtime"/>
        </xsd:restrictio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09b04b-c448-408d-b1d4-c0058ac8627f"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f81c9c-2d72-4c89-8156-44e11fd878d4" elementFormDefault="qualified">
    <xsd:import namespace="http://schemas.microsoft.com/office/2006/documentManagement/types"/>
    <xsd:import namespace="http://schemas.microsoft.com/office/infopath/2007/PartnerControls"/>
    <xsd:element name="_dlc_DocIdPersistId" ma:index="3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ca6c86c-ba96-478e-a67e-645d2d4c5aff" ContentTypeId="0x01010059C9F7FCA502814A82AE6D925899EB8601" PreviousValue="false"/>
</file>

<file path=customXml/item4.xml><?xml version="1.0" encoding="utf-8"?>
<p:properties xmlns:p="http://schemas.microsoft.com/office/2006/metadata/properties" xmlns:xsi="http://www.w3.org/2001/XMLSchema-instance" xmlns:pc="http://schemas.microsoft.com/office/infopath/2007/PartnerControls">
  <documentManagement>
    <Doc_x0020_ID_x0020_Number xmlns="70a6305f-89d4-40a7-b33b-8b3c2d2fbcce">RS-EA-000</Doc_x0020_ID_x0020_Number>
    <DocumentDescription0 xmlns="1f95069b-0517-448f-ad8a-5edd2fd38221" xsi:nil="true"/>
    <DocumentStatus xmlns="70a6305f-89d4-40a7-b33b-8b3c2d2fbcce">Working</DocumentStatus>
    <DocumentOwner xmlns="1f95069b-0517-448f-ad8a-5edd2fd38221">Leigh Westley</DocumentOwner>
    <Maintained_x0020_by xmlns="70a6305f-89d4-40a7-b33b-8b3c2d2fbcce">Engineering: Network Modelling &amp; Commissioning</Maintained_x0020_by>
    <m426f7762c0c49a0a5c17c599ca60380 xmlns="ed230fa4-7750-4b7e-bf8e-118afa964ad9">
      <Terms xmlns="http://schemas.microsoft.com/office/infopath/2007/PartnerControls">
        <TermInfo xmlns="http://schemas.microsoft.com/office/infopath/2007/PartnerControls">
          <TermName xmlns="http://schemas.microsoft.com/office/infopath/2007/PartnerControls">System Operational Reporting</TermName>
          <TermId xmlns="http://schemas.microsoft.com/office/infopath/2007/PartnerControls">4ff478e6-021c-4778-a9e7-4350e71d1099</TermId>
        </TermInfo>
      </Terms>
    </m426f7762c0c49a0a5c17c599ca60380>
    <cae60dfdaf93443cb08b70dcc01e1fa7 xmlns="ed230fa4-7750-4b7e-bf8e-118afa964ad9">
      <Terms xmlns="http://schemas.microsoft.com/office/infopath/2007/PartnerControls">
        <TermInfo xmlns="http://schemas.microsoft.com/office/infopath/2007/PartnerControls">
          <TermName xmlns="http://schemas.microsoft.com/office/infopath/2007/PartnerControls">System Operator Support Services</TermName>
          <TermId xmlns="http://schemas.microsoft.com/office/infopath/2007/PartnerControls">64768386-aac5-434b-bc6c-e79a6aea9417</TermId>
        </TermInfo>
      </Terms>
    </cae60dfdaf93443cb08b70dcc01e1fa7>
    <i3bd649c5d9a4a9da64629564c9f6005 xmlns="ed230fa4-7750-4b7e-bf8e-118afa964ad9">
      <Terms xmlns="http://schemas.microsoft.com/office/infopath/2007/PartnerControls">
        <TermInfo xmlns="http://schemas.microsoft.com/office/infopath/2007/PartnerControls">
          <TermName xmlns="http://schemas.microsoft.com/office/infopath/2007/PartnerControls">Market and System Operations</TermName>
          <TermId xmlns="http://schemas.microsoft.com/office/infopath/2007/PartnerControls">44f2629c-9c24-47b9-85db-3ef489c30f5a</TermId>
        </TermInfo>
      </Terms>
    </i3bd649c5d9a4a9da64629564c9f6005>
    <a8df54ddb0f2487fbc88284a7115d9fa xmlns="ed230fa4-7750-4b7e-bf8e-118afa964ad9">
      <Terms xmlns="http://schemas.microsoft.com/office/infopath/2007/PartnerControls">
        <TermInfo xmlns="http://schemas.microsoft.com/office/infopath/2007/PartnerControls">
          <TermName xmlns="http://schemas.microsoft.com/office/infopath/2007/PartnerControls">TP Internal</TermName>
          <TermId xmlns="http://schemas.microsoft.com/office/infopath/2007/PartnerControls">f58bb9a4-26d9-479e-949a-15ee20ecdcde</TermId>
        </TermInfo>
      </Terms>
    </a8df54ddb0f2487fbc88284a7115d9fa>
    <SharedWithUsers xmlns="fd09b04b-c448-408d-b1d4-c0058ac8627f">
      <UserInfo>
        <DisplayName>Stephanie Sun</DisplayName>
        <AccountId>144</AccountId>
        <AccountType/>
      </UserInfo>
      <UserInfo>
        <DisplayName>Michael Ellerington</DisplayName>
        <AccountId>576</AccountId>
        <AccountType/>
      </UserInfo>
    </SharedWithUsers>
    <TaxCatchAll xmlns="1f95069b-0517-448f-ad8a-5edd2fd38221">
      <Value>12</Value>
      <Value>5</Value>
      <Value>2</Value>
      <Value>8</Value>
    </TaxCatchAll>
    <_dlc_DocId xmlns="70a6305f-89d4-40a7-b33b-8b3c2d2fbcce">TP640-28-35</_dlc_DocId>
    <_dlc_DocIdUrl xmlns="70a6305f-89d4-40a7-b33b-8b3c2d2fbcce">
      <Url>https://transpowernz.sharepoint.com/sites/so27/_layouts/15/DocIdRedir.aspx?ID=TP640-28-35</Url>
      <Description>TP640-28-35</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AE87D5-9469-4344-B713-DD25BD81D181}">
  <ds:schemaRefs>
    <ds:schemaRef ds:uri="http://schemas.microsoft.com/sharepoint/events"/>
  </ds:schemaRefs>
</ds:datastoreItem>
</file>

<file path=customXml/itemProps2.xml><?xml version="1.0" encoding="utf-8"?>
<ds:datastoreItem xmlns:ds="http://schemas.openxmlformats.org/officeDocument/2006/customXml" ds:itemID="{C76545A7-84E7-4FB4-B04D-518B165DA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5069b-0517-448f-ad8a-5edd2fd38221"/>
    <ds:schemaRef ds:uri="ed230fa4-7750-4b7e-bf8e-118afa964ad9"/>
    <ds:schemaRef ds:uri="70a6305f-89d4-40a7-b33b-8b3c2d2fbcce"/>
    <ds:schemaRef ds:uri="fd09b04b-c448-408d-b1d4-c0058ac8627f"/>
    <ds:schemaRef ds:uri="00f81c9c-2d72-4c89-8156-44e11fd878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A6E21-88EC-42CB-96F6-9266C59C7C54}">
  <ds:schemaRefs>
    <ds:schemaRef ds:uri="Microsoft.SharePoint.Taxonomy.ContentTypeSync"/>
  </ds:schemaRefs>
</ds:datastoreItem>
</file>

<file path=customXml/itemProps4.xml><?xml version="1.0" encoding="utf-8"?>
<ds:datastoreItem xmlns:ds="http://schemas.openxmlformats.org/officeDocument/2006/customXml" ds:itemID="{BC729298-3167-44C3-B089-20FEB5568E94}">
  <ds:schemaRefs>
    <ds:schemaRef ds:uri="http://schemas.microsoft.com/office/2006/metadata/properties"/>
    <ds:schemaRef ds:uri="http://schemas.microsoft.com/office/infopath/2007/PartnerControls"/>
    <ds:schemaRef ds:uri="70a6305f-89d4-40a7-b33b-8b3c2d2fbcce"/>
    <ds:schemaRef ds:uri="1f95069b-0517-448f-ad8a-5edd2fd38221"/>
    <ds:schemaRef ds:uri="ed230fa4-7750-4b7e-bf8e-118afa964ad9"/>
    <ds:schemaRef ds:uri="fd09b04b-c448-408d-b1d4-c0058ac8627f"/>
  </ds:schemaRefs>
</ds:datastoreItem>
</file>

<file path=customXml/itemProps5.xml><?xml version="1.0" encoding="utf-8"?>
<ds:datastoreItem xmlns:ds="http://schemas.openxmlformats.org/officeDocument/2006/customXml" ds:itemID="{6040C78F-6A81-4CE3-9AE2-FCBE2CC411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Branch-CTG Exclude</vt:lpstr>
      <vt:lpstr>SPS</vt:lpstr>
      <vt:lpstr>ACIServlet</vt:lpstr>
      <vt:lpstr>ACI Constraints  Converted</vt:lpstr>
      <vt:lpstr>Manual Constraints</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RS-EA-000 Register of Manual Constraints</dc:title>
  <dc:subject/>
  <dc:creator>ogradyd</dc:creator>
  <cp:keywords/>
  <dc:description/>
  <cp:lastModifiedBy>Tony Neighbours</cp:lastModifiedBy>
  <cp:revision/>
  <dcterms:created xsi:type="dcterms:W3CDTF">2010-10-07T20:26:25Z</dcterms:created>
  <dcterms:modified xsi:type="dcterms:W3CDTF">2025-08-22T03:21:58Z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0x01010059C9F7FCA502814A82AE6D925899EB860100ED1C2378EC3AA44BAF4828ED4D10BF2D</vt:lpwstr>
  </property>
  <property fmtid="{D5CDD505-2E9C-101B-9397-08002B2CF9AE}" pid="3" name="_dlc_DocIdItemGuid">
    <vt:lpwstr>0469c74a-13ec-49de-a990-9cf05166f2fd</vt:lpwstr>
  </property>
  <property fmtid="{D5CDD505-2E9C-101B-9397-08002B2CF9AE}" pid="4" name="BusinessFunctionL2">
    <vt:lpwstr>5;#System Operator Support Services|64768386-aac5-434b-bc6c-e79a6aea9417</vt:lpwstr>
  </property>
  <property fmtid="{D5CDD505-2E9C-101B-9397-08002B2CF9AE}" pid="5" name="EmAttachCount">
    <vt:lpwstr/>
  </property>
  <property fmtid="{D5CDD505-2E9C-101B-9397-08002B2CF9AE}" pid="6" name="EmSubject">
    <vt:lpwstr/>
  </property>
  <property fmtid="{D5CDD505-2E9C-101B-9397-08002B2CF9AE}" pid="7" name="_dlc_DocId">
    <vt:lpwstr>TP640-28-35</vt:lpwstr>
  </property>
  <property fmtid="{D5CDD505-2E9C-101B-9397-08002B2CF9AE}" pid="8" name="SecurityClassification">
    <vt:lpwstr>12;#TP Internal|f58bb9a4-26d9-479e-949a-15ee20ecdcde</vt:lpwstr>
  </property>
  <property fmtid="{D5CDD505-2E9C-101B-9397-08002B2CF9AE}" pid="9" name="BusinessFunctionL3">
    <vt:lpwstr>8;#System Operational Reporting|4ff478e6-021c-4778-a9e7-4350e71d1099</vt:lpwstr>
  </property>
  <property fmtid="{D5CDD505-2E9C-101B-9397-08002B2CF9AE}" pid="10" name="EmCC">
    <vt:lpwstr/>
  </property>
  <property fmtid="{D5CDD505-2E9C-101B-9397-08002B2CF9AE}" pid="11" name="EmFromName">
    <vt:lpwstr/>
  </property>
  <property fmtid="{D5CDD505-2E9C-101B-9397-08002B2CF9AE}" pid="12" name="EmTo">
    <vt:lpwstr/>
  </property>
  <property fmtid="{D5CDD505-2E9C-101B-9397-08002B2CF9AE}" pid="13" name="BusinessFunctionL1">
    <vt:lpwstr>2;#Market and System Operations|44f2629c-9c24-47b9-85db-3ef489c30f5a</vt:lpwstr>
  </property>
  <property fmtid="{D5CDD505-2E9C-101B-9397-08002B2CF9AE}" pid="14" name="EmBCC">
    <vt:lpwstr/>
  </property>
  <property fmtid="{D5CDD505-2E9C-101B-9397-08002B2CF9AE}" pid="15" name="_dlc_DocIdUrl">
    <vt:lpwstr>https://transpowernz.sharepoint.com/sites/so27/_layouts/DocIdRedir.aspx?ID=TP640-28-35, TP640-28-35</vt:lpwstr>
  </property>
  <property fmtid="{D5CDD505-2E9C-101B-9397-08002B2CF9AE}" pid="16" name="EmID">
    <vt:lpwstr/>
  </property>
  <property fmtid="{D5CDD505-2E9C-101B-9397-08002B2CF9AE}" pid="17" name="HUB_ID">
    <vt:r8>35</vt:r8>
  </property>
  <property fmtid="{D5CDD505-2E9C-101B-9397-08002B2CF9AE}" pid="18" name="_CheckOutSrcUrl">
    <vt:lpwstr>http://tp-hub.transpower.co.nz/activity/so27/OperationalRegisters/RS-EA-000 Register of Branches Excluded for SFT Monitoring.xlsm</vt:lpwstr>
  </property>
  <property fmtid="{D5CDD505-2E9C-101B-9397-08002B2CF9AE}" pid="19" name="MSIP_Label_ec504e64-2eb9-4143-98d1-ab3085e5d939_Enabled">
    <vt:lpwstr>true</vt:lpwstr>
  </property>
  <property fmtid="{D5CDD505-2E9C-101B-9397-08002B2CF9AE}" pid="20" name="MSIP_Label_ec504e64-2eb9-4143-98d1-ab3085e5d939_SetDate">
    <vt:lpwstr>2022-07-14T22:29:51Z</vt:lpwstr>
  </property>
  <property fmtid="{D5CDD505-2E9C-101B-9397-08002B2CF9AE}" pid="21" name="MSIP_Label_ec504e64-2eb9-4143-98d1-ab3085e5d939_Method">
    <vt:lpwstr>Standard</vt:lpwstr>
  </property>
  <property fmtid="{D5CDD505-2E9C-101B-9397-08002B2CF9AE}" pid="22" name="MSIP_Label_ec504e64-2eb9-4143-98d1-ab3085e5d939_Name">
    <vt:lpwstr>ec504e64-2eb9-4143-98d1-ab3085e5d939</vt:lpwstr>
  </property>
  <property fmtid="{D5CDD505-2E9C-101B-9397-08002B2CF9AE}" pid="23" name="MSIP_Label_ec504e64-2eb9-4143-98d1-ab3085e5d939_SiteId">
    <vt:lpwstr>cb644580-6519-46f6-a00f-5bac4352068f</vt:lpwstr>
  </property>
  <property fmtid="{D5CDD505-2E9C-101B-9397-08002B2CF9AE}" pid="24" name="MSIP_Label_ec504e64-2eb9-4143-98d1-ab3085e5d939_ContentBits">
    <vt:lpwstr>0</vt:lpwstr>
  </property>
</Properties>
</file>