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georgej02\Downloads\"/>
    </mc:Choice>
  </mc:AlternateContent>
  <xr:revisionPtr revIDLastSave="0" documentId="13_ncr:1_{5696C532-3ED7-4EFD-A269-A629F8A4D242}" xr6:coauthVersionLast="47" xr6:coauthVersionMax="47" xr10:uidLastSave="{00000000-0000-0000-0000-000000000000}"/>
  <bookViews>
    <workbookView xWindow="15" yWindow="-16320" windowWidth="29040" windowHeight="15720" activeTab="1" xr2:uid="{D0B2A864-CED3-4F99-8C58-EA982C2C98DE}"/>
  </bookViews>
  <sheets>
    <sheet name="Manual Constraints" sheetId="1" r:id="rId1"/>
    <sheet name="Change Log"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87" i="1" l="1"/>
  <c r="BB87" i="1" s="1"/>
  <c r="AK87" i="1"/>
  <c r="AF87" i="1"/>
  <c r="AE87" i="1"/>
  <c r="BA86" i="1"/>
  <c r="AM86" i="1"/>
  <c r="AL86" i="1"/>
  <c r="AK86" i="1"/>
  <c r="AF86" i="1"/>
  <c r="AE86" i="1"/>
  <c r="C86" i="1"/>
  <c r="AL83" i="1"/>
  <c r="BB83" i="1" s="1"/>
  <c r="AK83" i="1"/>
  <c r="BA83" i="1" s="1"/>
  <c r="E83" i="1"/>
  <c r="AK80" i="1"/>
  <c r="BA80" i="1" s="1"/>
  <c r="BA79" i="1"/>
  <c r="AK79" i="1"/>
  <c r="C79" i="1" s="1"/>
  <c r="BB78" i="1"/>
  <c r="BA78" i="1"/>
  <c r="AM78" i="1"/>
  <c r="AL78" i="1"/>
  <c r="F78" i="1" s="1"/>
  <c r="AK78" i="1"/>
  <c r="E78" i="1"/>
  <c r="C78" i="1"/>
  <c r="BC77" i="1"/>
  <c r="BB77" i="1"/>
  <c r="BA77" i="1"/>
  <c r="E77" i="1" s="1"/>
  <c r="AL77" i="1"/>
  <c r="AM77" i="1" s="1"/>
  <c r="G77" i="1" s="1"/>
  <c r="AK77" i="1"/>
  <c r="C77" i="1"/>
  <c r="AK76" i="1"/>
  <c r="C76" i="1"/>
  <c r="BB75" i="1"/>
  <c r="BA75" i="1"/>
  <c r="AK75" i="1"/>
  <c r="AL75" i="1" s="1"/>
  <c r="F75" i="1"/>
  <c r="C75" i="1"/>
  <c r="BA74" i="1"/>
  <c r="AK74" i="1"/>
  <c r="C74" i="1" s="1"/>
  <c r="BA73" i="1"/>
  <c r="AK73" i="1"/>
  <c r="C73" i="1"/>
  <c r="AK72" i="1"/>
  <c r="AL71" i="1"/>
  <c r="AK71" i="1"/>
  <c r="BA71" i="1" s="1"/>
  <c r="C71" i="1"/>
  <c r="BA70" i="1"/>
  <c r="AK70" i="1"/>
  <c r="BB67" i="1"/>
  <c r="BA67" i="1"/>
  <c r="D67" i="1" s="1"/>
  <c r="AK67" i="1"/>
  <c r="AL67" i="1" s="1"/>
  <c r="C67" i="1"/>
  <c r="AK63" i="1"/>
  <c r="AK62" i="1"/>
  <c r="BA61" i="1"/>
  <c r="AL61" i="1"/>
  <c r="AK61" i="1"/>
  <c r="E61" i="1"/>
  <c r="C61" i="1"/>
  <c r="BA60" i="1"/>
  <c r="AL60" i="1"/>
  <c r="AK60" i="1"/>
  <c r="D60" i="1" s="1"/>
  <c r="AG60" i="1"/>
  <c r="C60" i="1"/>
  <c r="AK55" i="1"/>
  <c r="BA52" i="1"/>
  <c r="AL52" i="1"/>
  <c r="AK52" i="1"/>
  <c r="E52" i="1"/>
  <c r="C52" i="1"/>
  <c r="BA46" i="1"/>
  <c r="AL46" i="1"/>
  <c r="BB46" i="1" s="1"/>
  <c r="BA45" i="1"/>
  <c r="AL45" i="1"/>
  <c r="BB45" i="1" s="1"/>
  <c r="BB44" i="1"/>
  <c r="BA44" i="1"/>
  <c r="AL44" i="1"/>
  <c r="AM44" i="1" s="1"/>
  <c r="BC44" i="1" s="1"/>
  <c r="BD40" i="1"/>
  <c r="BC40" i="1"/>
  <c r="BB40" i="1"/>
  <c r="BA40" i="1"/>
  <c r="AN40" i="1"/>
  <c r="AL40" i="1"/>
  <c r="AM40" i="1" s="1"/>
  <c r="H40" i="1" s="1"/>
  <c r="AK40" i="1"/>
  <c r="F40" i="1"/>
  <c r="E40" i="1"/>
  <c r="D40" i="1"/>
  <c r="C40" i="1"/>
  <c r="BA39" i="1"/>
  <c r="AK39" i="1"/>
  <c r="C39" i="1" s="1"/>
  <c r="BA38" i="1"/>
  <c r="AK38" i="1"/>
  <c r="BA37" i="1"/>
  <c r="AK37" i="1"/>
  <c r="AG37" i="1"/>
  <c r="C37" i="1"/>
  <c r="AL36" i="1"/>
  <c r="AK36" i="1"/>
  <c r="C36" i="1"/>
  <c r="AK35" i="1"/>
  <c r="BA35" i="1" s="1"/>
  <c r="C35" i="1"/>
  <c r="BC34" i="1"/>
  <c r="BB34" i="1"/>
  <c r="BA34" i="1"/>
  <c r="D34" i="1" s="1"/>
  <c r="AM34" i="1"/>
  <c r="AK34" i="1"/>
  <c r="AL34" i="1" s="1"/>
  <c r="AG34" i="1"/>
  <c r="C34" i="1"/>
  <c r="AK33" i="1"/>
  <c r="BA20" i="1"/>
  <c r="AK20" i="1"/>
  <c r="AL20" i="1" s="1"/>
  <c r="BB20" i="1" s="1"/>
  <c r="BA19" i="1"/>
  <c r="AL19" i="1"/>
  <c r="BB19" i="1" s="1"/>
  <c r="AK19" i="1"/>
  <c r="AK18" i="1"/>
  <c r="BA18" i="1" s="1"/>
  <c r="BA17" i="1"/>
  <c r="AL17" i="1"/>
  <c r="BB17" i="1" s="1"/>
  <c r="AK17" i="1"/>
  <c r="AK10" i="1"/>
  <c r="BA10" i="1" s="1"/>
  <c r="AK9" i="1"/>
  <c r="BA8" i="1"/>
  <c r="AK8" i="1"/>
  <c r="AL8" i="1" s="1"/>
  <c r="F8" i="1"/>
  <c r="D8" i="1"/>
  <c r="C8" i="1"/>
  <c r="AK7" i="1"/>
  <c r="C7" i="1"/>
  <c r="BC6" i="1"/>
  <c r="BB6" i="1"/>
  <c r="BA6" i="1"/>
  <c r="AK6" i="1"/>
  <c r="AL6" i="1" s="1"/>
  <c r="AM6" i="1" s="1"/>
  <c r="AN6" i="1" s="1"/>
  <c r="H6" i="1"/>
  <c r="G6" i="1"/>
  <c r="F6" i="1"/>
  <c r="E6" i="1"/>
  <c r="AK5" i="1"/>
  <c r="BA5" i="1" s="1"/>
  <c r="BB36" i="1" l="1"/>
  <c r="AM36" i="1"/>
  <c r="AM71" i="1"/>
  <c r="BB71" i="1"/>
  <c r="D71" i="1"/>
  <c r="AL5" i="1"/>
  <c r="BA33" i="1"/>
  <c r="C33" i="1"/>
  <c r="AL33" i="1"/>
  <c r="AM45" i="1"/>
  <c r="AL63" i="1"/>
  <c r="G86" i="1"/>
  <c r="BC86" i="1"/>
  <c r="AN86" i="1"/>
  <c r="C10" i="1"/>
  <c r="D10" i="1"/>
  <c r="AM19" i="1"/>
  <c r="BB61" i="1"/>
  <c r="AM61" i="1"/>
  <c r="BA63" i="1"/>
  <c r="BA7" i="1"/>
  <c r="E34" i="1"/>
  <c r="D52" i="1"/>
  <c r="BB52" i="1"/>
  <c r="AM52" i="1"/>
  <c r="C5" i="1"/>
  <c r="AL7" i="1"/>
  <c r="G34" i="1"/>
  <c r="C55" i="1"/>
  <c r="BA55" i="1"/>
  <c r="D5" i="1"/>
  <c r="AL55" i="1"/>
  <c r="D55" i="1" s="1"/>
  <c r="E71" i="1"/>
  <c r="AN44" i="1"/>
  <c r="F71" i="1"/>
  <c r="C63" i="1"/>
  <c r="H86" i="1"/>
  <c r="AL10" i="1"/>
  <c r="AL18" i="1"/>
  <c r="AL72" i="1"/>
  <c r="D72" i="1"/>
  <c r="BA72" i="1"/>
  <c r="C72" i="1"/>
  <c r="F34" i="1"/>
  <c r="D77" i="1"/>
  <c r="AM20" i="1"/>
  <c r="AN34" i="1"/>
  <c r="BA36" i="1"/>
  <c r="E36" i="1" s="1"/>
  <c r="D36" i="1"/>
  <c r="AL39" i="1"/>
  <c r="D61" i="1"/>
  <c r="H78" i="1"/>
  <c r="G78" i="1"/>
  <c r="AN78" i="1"/>
  <c r="BC78" i="1"/>
  <c r="I40" i="1"/>
  <c r="AO40" i="1"/>
  <c r="J40" i="1"/>
  <c r="C62" i="1"/>
  <c r="BA62" i="1"/>
  <c r="AL80" i="1"/>
  <c r="BA9" i="1"/>
  <c r="AL9" i="1"/>
  <c r="C9" i="1"/>
  <c r="AL62" i="1"/>
  <c r="AL70" i="1"/>
  <c r="C70" i="1"/>
  <c r="C38" i="1"/>
  <c r="AM46" i="1"/>
  <c r="AL38" i="1"/>
  <c r="AM83" i="1"/>
  <c r="AO6" i="1"/>
  <c r="J6" i="1"/>
  <c r="I6" i="1"/>
  <c r="BD6" i="1"/>
  <c r="BA76" i="1"/>
  <c r="D76" i="1"/>
  <c r="C6" i="1"/>
  <c r="AM17" i="1"/>
  <c r="E60" i="1"/>
  <c r="BB60" i="1"/>
  <c r="F60" i="1" s="1"/>
  <c r="AL73" i="1"/>
  <c r="D73" i="1"/>
  <c r="AL76" i="1"/>
  <c r="AL79" i="1"/>
  <c r="D6" i="1"/>
  <c r="AM60" i="1"/>
  <c r="BB86" i="1"/>
  <c r="F86" i="1"/>
  <c r="E86" i="1"/>
  <c r="D86" i="1"/>
  <c r="AL35" i="1"/>
  <c r="E75" i="1"/>
  <c r="D75" i="1"/>
  <c r="BB8" i="1"/>
  <c r="E8" i="1"/>
  <c r="AM8" i="1"/>
  <c r="AM75" i="1"/>
  <c r="F77" i="1"/>
  <c r="AN77" i="1"/>
  <c r="D37" i="1"/>
  <c r="G40" i="1"/>
  <c r="E67" i="1"/>
  <c r="AM87" i="1"/>
  <c r="AL37" i="1"/>
  <c r="AM67" i="1"/>
  <c r="D78" i="1"/>
  <c r="AL74" i="1"/>
  <c r="D74" i="1"/>
  <c r="BA87" i="1"/>
  <c r="C87" i="1"/>
  <c r="D83" i="1"/>
  <c r="AP6" i="1" l="1"/>
  <c r="BE6" i="1"/>
  <c r="L6" i="1"/>
  <c r="K6" i="1"/>
  <c r="BB35" i="1"/>
  <c r="AM35" i="1"/>
  <c r="F35" i="1"/>
  <c r="E35" i="1"/>
  <c r="D35" i="1"/>
  <c r="AM63" i="1"/>
  <c r="E63" i="1"/>
  <c r="BB63" i="1"/>
  <c r="F63" i="1" s="1"/>
  <c r="E38" i="1"/>
  <c r="AM38" i="1"/>
  <c r="BB38" i="1"/>
  <c r="F38" i="1" s="1"/>
  <c r="E39" i="1"/>
  <c r="BB39" i="1"/>
  <c r="AM39" i="1"/>
  <c r="AN45" i="1"/>
  <c r="BC45" i="1"/>
  <c r="BB33" i="1"/>
  <c r="AM33" i="1"/>
  <c r="E33" i="1"/>
  <c r="E87" i="1"/>
  <c r="D87" i="1"/>
  <c r="D38" i="1"/>
  <c r="I34" i="1"/>
  <c r="J34" i="1"/>
  <c r="BD34" i="1"/>
  <c r="AO34" i="1"/>
  <c r="AM7" i="1"/>
  <c r="E7" i="1"/>
  <c r="BB7" i="1"/>
  <c r="F7" i="1"/>
  <c r="D33" i="1"/>
  <c r="G60" i="1"/>
  <c r="BC60" i="1"/>
  <c r="AN60" i="1"/>
  <c r="BC20" i="1"/>
  <c r="AN20" i="1"/>
  <c r="E74" i="1"/>
  <c r="F74" i="1"/>
  <c r="AM74" i="1"/>
  <c r="BB74" i="1"/>
  <c r="F70" i="1"/>
  <c r="E70" i="1"/>
  <c r="AM70" i="1"/>
  <c r="D70" i="1"/>
  <c r="BB70" i="1"/>
  <c r="BC52" i="1"/>
  <c r="AN52" i="1"/>
  <c r="H52" i="1"/>
  <c r="G52" i="1"/>
  <c r="F52" i="1"/>
  <c r="BB5" i="1"/>
  <c r="F5" i="1"/>
  <c r="E5" i="1"/>
  <c r="AM5" i="1"/>
  <c r="AM79" i="1"/>
  <c r="F79" i="1"/>
  <c r="E79" i="1"/>
  <c r="D79" i="1"/>
  <c r="BB79" i="1"/>
  <c r="BB62" i="1"/>
  <c r="AM62" i="1"/>
  <c r="E62" i="1"/>
  <c r="D62" i="1"/>
  <c r="D39" i="1"/>
  <c r="AN67" i="1"/>
  <c r="G67" i="1"/>
  <c r="BC67" i="1"/>
  <c r="H67" i="1" s="1"/>
  <c r="F67" i="1"/>
  <c r="BB76" i="1"/>
  <c r="F76" i="1"/>
  <c r="AM76" i="1"/>
  <c r="E76" i="1"/>
  <c r="AM37" i="1"/>
  <c r="E37" i="1"/>
  <c r="BB37" i="1"/>
  <c r="F37" i="1" s="1"/>
  <c r="AM9" i="1"/>
  <c r="E9" i="1"/>
  <c r="F9" i="1"/>
  <c r="BB9" i="1"/>
  <c r="G71" i="1"/>
  <c r="BC71" i="1"/>
  <c r="H71" i="1"/>
  <c r="AN71" i="1"/>
  <c r="BC87" i="1"/>
  <c r="H87" i="1"/>
  <c r="G87" i="1"/>
  <c r="AN87" i="1"/>
  <c r="F87" i="1"/>
  <c r="BB73" i="1"/>
  <c r="E73" i="1"/>
  <c r="F73" i="1"/>
  <c r="AM73" i="1"/>
  <c r="D9" i="1"/>
  <c r="D7" i="1"/>
  <c r="H34" i="1"/>
  <c r="AN75" i="1"/>
  <c r="BC75" i="1"/>
  <c r="H75" i="1"/>
  <c r="G75" i="1"/>
  <c r="AP40" i="1"/>
  <c r="K40" i="1"/>
  <c r="L40" i="1"/>
  <c r="BE40" i="1"/>
  <c r="BC19" i="1"/>
  <c r="AN19" i="1"/>
  <c r="BC8" i="1"/>
  <c r="AN8" i="1"/>
  <c r="H8" i="1"/>
  <c r="G8" i="1"/>
  <c r="BD44" i="1"/>
  <c r="AO44" i="1"/>
  <c r="I78" i="1"/>
  <c r="AO78" i="1"/>
  <c r="J78" i="1"/>
  <c r="BD78" i="1"/>
  <c r="BD86" i="1"/>
  <c r="J86" i="1"/>
  <c r="I86" i="1"/>
  <c r="AO86" i="1"/>
  <c r="AM55" i="1"/>
  <c r="E55" i="1"/>
  <c r="BB55" i="1"/>
  <c r="H83" i="1"/>
  <c r="AN83" i="1"/>
  <c r="F83" i="1"/>
  <c r="BC83" i="1"/>
  <c r="G83" i="1"/>
  <c r="BC46" i="1"/>
  <c r="AN46" i="1"/>
  <c r="D63" i="1"/>
  <c r="BB80" i="1"/>
  <c r="AM80" i="1"/>
  <c r="AM72" i="1"/>
  <c r="E72" i="1"/>
  <c r="BB72" i="1"/>
  <c r="F72" i="1"/>
  <c r="AN36" i="1"/>
  <c r="H36" i="1"/>
  <c r="BC36" i="1"/>
  <c r="G36" i="1"/>
  <c r="BB18" i="1"/>
  <c r="AM18" i="1"/>
  <c r="AN61" i="1"/>
  <c r="BC61" i="1"/>
  <c r="H61" i="1"/>
  <c r="G61" i="1"/>
  <c r="AO77" i="1"/>
  <c r="J77" i="1"/>
  <c r="I77" i="1"/>
  <c r="H77" i="1"/>
  <c r="BD77" i="1"/>
  <c r="BC17" i="1"/>
  <c r="AN17" i="1"/>
  <c r="AM10" i="1"/>
  <c r="BB10" i="1"/>
  <c r="F10" i="1"/>
  <c r="E10" i="1"/>
  <c r="F61" i="1"/>
  <c r="F36" i="1"/>
  <c r="AN9" i="1" l="1"/>
  <c r="G9" i="1"/>
  <c r="BC9" i="1"/>
  <c r="H9" i="1"/>
  <c r="K86" i="1"/>
  <c r="AP86" i="1"/>
  <c r="L86" i="1"/>
  <c r="BE86" i="1"/>
  <c r="BC39" i="1"/>
  <c r="G39" i="1"/>
  <c r="AN39" i="1"/>
  <c r="H79" i="1"/>
  <c r="G79" i="1"/>
  <c r="BC79" i="1"/>
  <c r="AN79" i="1"/>
  <c r="H5" i="1"/>
  <c r="G5" i="1"/>
  <c r="BC5" i="1"/>
  <c r="AN5" i="1"/>
  <c r="I36" i="1"/>
  <c r="AO36" i="1"/>
  <c r="BD36" i="1"/>
  <c r="J36" i="1"/>
  <c r="AN37" i="1"/>
  <c r="H37" i="1" s="1"/>
  <c r="G37" i="1"/>
  <c r="BC37" i="1"/>
  <c r="F39" i="1"/>
  <c r="AN73" i="1"/>
  <c r="G73" i="1"/>
  <c r="BC73" i="1"/>
  <c r="H73" i="1"/>
  <c r="H76" i="1"/>
  <c r="G76" i="1"/>
  <c r="AN76" i="1"/>
  <c r="BC76" i="1"/>
  <c r="BE78" i="1"/>
  <c r="AP78" i="1"/>
  <c r="L78" i="1"/>
  <c r="K78" i="1"/>
  <c r="BC38" i="1"/>
  <c r="AN38" i="1"/>
  <c r="H38" i="1"/>
  <c r="G38" i="1"/>
  <c r="H72" i="1"/>
  <c r="BC72" i="1"/>
  <c r="G72" i="1"/>
  <c r="AN72" i="1"/>
  <c r="AN80" i="1"/>
  <c r="BC80" i="1"/>
  <c r="AP44" i="1"/>
  <c r="BE44" i="1"/>
  <c r="AN7" i="1"/>
  <c r="BC7" i="1"/>
  <c r="H7" i="1"/>
  <c r="G7" i="1"/>
  <c r="BD87" i="1"/>
  <c r="AO87" i="1"/>
  <c r="J87" i="1"/>
  <c r="I87" i="1"/>
  <c r="AN63" i="1"/>
  <c r="BC63" i="1"/>
  <c r="H63" i="1"/>
  <c r="G63" i="1"/>
  <c r="J8" i="1"/>
  <c r="I8" i="1"/>
  <c r="BD8" i="1"/>
  <c r="AO8" i="1"/>
  <c r="J67" i="1"/>
  <c r="I67" i="1"/>
  <c r="BD67" i="1"/>
  <c r="AO67" i="1"/>
  <c r="BC70" i="1"/>
  <c r="AN70" i="1"/>
  <c r="H70" i="1"/>
  <c r="G70" i="1"/>
  <c r="BD19" i="1"/>
  <c r="AO19" i="1"/>
  <c r="AO71" i="1"/>
  <c r="J71" i="1"/>
  <c r="I71" i="1"/>
  <c r="BD71" i="1"/>
  <c r="K77" i="1"/>
  <c r="AP77" i="1"/>
  <c r="L77" i="1"/>
  <c r="BE77" i="1"/>
  <c r="G35" i="1"/>
  <c r="H35" i="1"/>
  <c r="BC35" i="1"/>
  <c r="AN35" i="1"/>
  <c r="BC55" i="1"/>
  <c r="G55" i="1"/>
  <c r="AN55" i="1"/>
  <c r="H55" i="1"/>
  <c r="BD45" i="1"/>
  <c r="AO45" i="1"/>
  <c r="AO60" i="1"/>
  <c r="BD60" i="1"/>
  <c r="J60" i="1"/>
  <c r="I60" i="1"/>
  <c r="BD75" i="1"/>
  <c r="J75" i="1"/>
  <c r="I75" i="1"/>
  <c r="AO75" i="1"/>
  <c r="H60" i="1"/>
  <c r="AN10" i="1"/>
  <c r="BC10" i="1"/>
  <c r="H10" i="1"/>
  <c r="G10" i="1"/>
  <c r="AO17" i="1"/>
  <c r="BD17" i="1"/>
  <c r="J52" i="1"/>
  <c r="BD52" i="1"/>
  <c r="AO52" i="1"/>
  <c r="I52" i="1"/>
  <c r="L34" i="1"/>
  <c r="K34" i="1"/>
  <c r="BE34" i="1"/>
  <c r="AP34" i="1"/>
  <c r="BD46" i="1"/>
  <c r="AO46" i="1"/>
  <c r="AO83" i="1"/>
  <c r="BD83" i="1"/>
  <c r="J83" i="1"/>
  <c r="I83" i="1"/>
  <c r="G62" i="1"/>
  <c r="BC62" i="1"/>
  <c r="AN62" i="1"/>
  <c r="F62" i="1"/>
  <c r="G74" i="1"/>
  <c r="BC74" i="1"/>
  <c r="AN74" i="1"/>
  <c r="H74" i="1"/>
  <c r="G33" i="1"/>
  <c r="AN33" i="1"/>
  <c r="BC33" i="1"/>
  <c r="H33" i="1"/>
  <c r="F33" i="1"/>
  <c r="BD61" i="1"/>
  <c r="J61" i="1"/>
  <c r="I61" i="1"/>
  <c r="AO61" i="1"/>
  <c r="M40" i="1"/>
  <c r="AQ40" i="1"/>
  <c r="BF40" i="1"/>
  <c r="N40" i="1"/>
  <c r="AN18" i="1"/>
  <c r="BC18" i="1"/>
  <c r="F55" i="1"/>
  <c r="BD20" i="1"/>
  <c r="AO20" i="1"/>
  <c r="N6" i="1"/>
  <c r="BF6" i="1"/>
  <c r="AQ6" i="1"/>
  <c r="M6" i="1"/>
  <c r="L36" i="1" l="1"/>
  <c r="AP36" i="1"/>
  <c r="K36" i="1"/>
  <c r="BE36" i="1"/>
  <c r="BE20" i="1"/>
  <c r="AP20" i="1"/>
  <c r="I5" i="1"/>
  <c r="BD5" i="1"/>
  <c r="J5" i="1"/>
  <c r="AO5" i="1"/>
  <c r="AO10" i="1"/>
  <c r="J10" i="1"/>
  <c r="BD10" i="1"/>
  <c r="I10" i="1"/>
  <c r="M77" i="1"/>
  <c r="AQ77" i="1"/>
  <c r="N77" i="1"/>
  <c r="BF77" i="1"/>
  <c r="AP75" i="1"/>
  <c r="L75" i="1"/>
  <c r="BE75" i="1"/>
  <c r="K75" i="1"/>
  <c r="N78" i="1"/>
  <c r="M78" i="1"/>
  <c r="AQ78" i="1"/>
  <c r="BF78" i="1"/>
  <c r="I79" i="1"/>
  <c r="J79" i="1"/>
  <c r="AO79" i="1"/>
  <c r="BD79" i="1"/>
  <c r="BE87" i="1"/>
  <c r="AP87" i="1"/>
  <c r="K87" i="1"/>
  <c r="L87" i="1"/>
  <c r="O40" i="1"/>
  <c r="AR40" i="1"/>
  <c r="P40" i="1"/>
  <c r="BG40" i="1"/>
  <c r="L71" i="1"/>
  <c r="AP71" i="1"/>
  <c r="K71" i="1"/>
  <c r="BE71" i="1"/>
  <c r="BD76" i="1"/>
  <c r="AO76" i="1"/>
  <c r="J76" i="1"/>
  <c r="I76" i="1"/>
  <c r="L83" i="1"/>
  <c r="K83" i="1"/>
  <c r="AP83" i="1"/>
  <c r="BE83" i="1"/>
  <c r="BE19" i="1"/>
  <c r="AP19" i="1"/>
  <c r="L61" i="1"/>
  <c r="BE61" i="1"/>
  <c r="K61" i="1"/>
  <c r="AP61" i="1"/>
  <c r="BE46" i="1"/>
  <c r="AP46" i="1"/>
  <c r="BD39" i="1"/>
  <c r="I39" i="1"/>
  <c r="AO39" i="1"/>
  <c r="N34" i="1"/>
  <c r="M34" i="1"/>
  <c r="BF34" i="1"/>
  <c r="AQ34" i="1"/>
  <c r="BE60" i="1"/>
  <c r="K60" i="1"/>
  <c r="AP60" i="1"/>
  <c r="L60" i="1"/>
  <c r="J7" i="1"/>
  <c r="I7" i="1"/>
  <c r="BD7" i="1"/>
  <c r="AO7" i="1"/>
  <c r="H39" i="1"/>
  <c r="AP45" i="1"/>
  <c r="BE45" i="1"/>
  <c r="BD70" i="1"/>
  <c r="AO70" i="1"/>
  <c r="J70" i="1"/>
  <c r="I70" i="1"/>
  <c r="AQ44" i="1"/>
  <c r="BF44" i="1"/>
  <c r="J73" i="1"/>
  <c r="AO73" i="1"/>
  <c r="I73" i="1"/>
  <c r="BD73" i="1"/>
  <c r="BE67" i="1"/>
  <c r="K67" i="1"/>
  <c r="AP67" i="1"/>
  <c r="I55" i="1"/>
  <c r="AO55" i="1"/>
  <c r="J55" i="1"/>
  <c r="BD55" i="1"/>
  <c r="BD80" i="1"/>
  <c r="AO80" i="1"/>
  <c r="N86" i="1"/>
  <c r="AQ86" i="1"/>
  <c r="M86" i="1"/>
  <c r="BF86" i="1"/>
  <c r="BD38" i="1"/>
  <c r="AO38" i="1"/>
  <c r="I38" i="1"/>
  <c r="BD62" i="1"/>
  <c r="I62" i="1"/>
  <c r="AO62" i="1"/>
  <c r="H62" i="1"/>
  <c r="AO63" i="1"/>
  <c r="BD63" i="1"/>
  <c r="J63" i="1"/>
  <c r="I63" i="1"/>
  <c r="BD18" i="1"/>
  <c r="AO18" i="1"/>
  <c r="AO33" i="1"/>
  <c r="J33" i="1"/>
  <c r="I33" i="1"/>
  <c r="BD33" i="1"/>
  <c r="L52" i="1"/>
  <c r="K52" i="1"/>
  <c r="BE52" i="1"/>
  <c r="AP52" i="1"/>
  <c r="BD72" i="1"/>
  <c r="AO72" i="1"/>
  <c r="J72" i="1"/>
  <c r="I72" i="1"/>
  <c r="J35" i="1"/>
  <c r="I35" i="1"/>
  <c r="BD35" i="1"/>
  <c r="AO35" i="1"/>
  <c r="L8" i="1"/>
  <c r="K8" i="1"/>
  <c r="BE8" i="1"/>
  <c r="AP8" i="1"/>
  <c r="J37" i="1"/>
  <c r="BD37" i="1"/>
  <c r="I37" i="1"/>
  <c r="AO37" i="1"/>
  <c r="P6" i="1"/>
  <c r="O6" i="1"/>
  <c r="AR6" i="1"/>
  <c r="BG6" i="1"/>
  <c r="BD74" i="1"/>
  <c r="J74" i="1"/>
  <c r="AO74" i="1"/>
  <c r="I74" i="1"/>
  <c r="AP17" i="1"/>
  <c r="BE17" i="1"/>
  <c r="AO9" i="1"/>
  <c r="J9" i="1"/>
  <c r="I9" i="1"/>
  <c r="BD9" i="1"/>
  <c r="K35" i="1" l="1"/>
  <c r="AP35" i="1"/>
  <c r="L35" i="1"/>
  <c r="BE35" i="1"/>
  <c r="BG34" i="1"/>
  <c r="P34" i="1"/>
  <c r="AR34" i="1"/>
  <c r="O34" i="1"/>
  <c r="L76" i="1"/>
  <c r="AP76" i="1"/>
  <c r="BE76" i="1"/>
  <c r="K76" i="1"/>
  <c r="BE62" i="1"/>
  <c r="K62" i="1"/>
  <c r="AP62" i="1"/>
  <c r="L62" i="1"/>
  <c r="L9" i="1"/>
  <c r="BE9" i="1"/>
  <c r="AP9" i="1"/>
  <c r="K9" i="1"/>
  <c r="J62" i="1"/>
  <c r="AP73" i="1"/>
  <c r="L73" i="1"/>
  <c r="K73" i="1"/>
  <c r="BE73" i="1"/>
  <c r="BF75" i="1"/>
  <c r="AQ75" i="1"/>
  <c r="N75" i="1"/>
  <c r="M75" i="1"/>
  <c r="K39" i="1"/>
  <c r="AP39" i="1"/>
  <c r="BE39" i="1"/>
  <c r="L39" i="1"/>
  <c r="M71" i="1"/>
  <c r="AQ71" i="1"/>
  <c r="N71" i="1"/>
  <c r="BF71" i="1"/>
  <c r="BF17" i="1"/>
  <c r="AQ17" i="1"/>
  <c r="L72" i="1"/>
  <c r="K72" i="1"/>
  <c r="BE72" i="1"/>
  <c r="AP72" i="1"/>
  <c r="BE38" i="1"/>
  <c r="K38" i="1"/>
  <c r="AP38" i="1"/>
  <c r="L38" i="1"/>
  <c r="BG44" i="1"/>
  <c r="AR44" i="1"/>
  <c r="J39" i="1"/>
  <c r="P77" i="1"/>
  <c r="O77" i="1"/>
  <c r="AR77" i="1"/>
  <c r="BG77" i="1"/>
  <c r="L74" i="1"/>
  <c r="K74" i="1"/>
  <c r="BE74" i="1"/>
  <c r="AP74" i="1"/>
  <c r="J38" i="1"/>
  <c r="AQ52" i="1"/>
  <c r="N52" i="1"/>
  <c r="M52" i="1"/>
  <c r="BF52" i="1"/>
  <c r="AQ46" i="1"/>
  <c r="BF46" i="1"/>
  <c r="R40" i="1"/>
  <c r="Q40" i="1"/>
  <c r="AS40" i="1"/>
  <c r="BH40" i="1"/>
  <c r="K70" i="1"/>
  <c r="BE70" i="1"/>
  <c r="AP70" i="1"/>
  <c r="L70" i="1"/>
  <c r="AQ61" i="1"/>
  <c r="BF61" i="1"/>
  <c r="N61" i="1"/>
  <c r="M61" i="1"/>
  <c r="R6" i="1"/>
  <c r="BH6" i="1"/>
  <c r="AS6" i="1"/>
  <c r="Q6" i="1"/>
  <c r="AR86" i="1"/>
  <c r="O86" i="1"/>
  <c r="BG86" i="1"/>
  <c r="P86" i="1"/>
  <c r="L10" i="1"/>
  <c r="K10" i="1"/>
  <c r="BE10" i="1"/>
  <c r="AP10" i="1"/>
  <c r="BF45" i="1"/>
  <c r="AQ45" i="1"/>
  <c r="BF87" i="1"/>
  <c r="N87" i="1"/>
  <c r="AQ87" i="1"/>
  <c r="M87" i="1"/>
  <c r="BE5" i="1"/>
  <c r="L5" i="1"/>
  <c r="K5" i="1"/>
  <c r="AP5" i="1"/>
  <c r="BE80" i="1"/>
  <c r="AP80" i="1"/>
  <c r="K37" i="1"/>
  <c r="BE37" i="1"/>
  <c r="L37" i="1"/>
  <c r="AP37" i="1"/>
  <c r="BE7" i="1"/>
  <c r="L7" i="1"/>
  <c r="K7" i="1"/>
  <c r="AP7" i="1"/>
  <c r="BF19" i="1"/>
  <c r="AQ19" i="1"/>
  <c r="AP33" i="1"/>
  <c r="L33" i="1"/>
  <c r="K33" i="1"/>
  <c r="BE33" i="1"/>
  <c r="BE79" i="1"/>
  <c r="AP79" i="1"/>
  <c r="L79" i="1"/>
  <c r="K79" i="1"/>
  <c r="AP18" i="1"/>
  <c r="BE18" i="1"/>
  <c r="AQ20" i="1"/>
  <c r="BF20" i="1"/>
  <c r="K55" i="1"/>
  <c r="AP55" i="1"/>
  <c r="L55" i="1"/>
  <c r="BE55" i="1"/>
  <c r="N83" i="1"/>
  <c r="M83" i="1"/>
  <c r="BF83" i="1"/>
  <c r="AQ83" i="1"/>
  <c r="BF8" i="1"/>
  <c r="AQ8" i="1"/>
  <c r="N8" i="1"/>
  <c r="M8" i="1"/>
  <c r="BF67" i="1"/>
  <c r="M67" i="1"/>
  <c r="AQ67" i="1"/>
  <c r="N67" i="1"/>
  <c r="BF60" i="1"/>
  <c r="AQ60" i="1"/>
  <c r="N60" i="1"/>
  <c r="M60" i="1"/>
  <c r="AR78" i="1"/>
  <c r="P78" i="1"/>
  <c r="O78" i="1"/>
  <c r="BG78" i="1"/>
  <c r="AQ36" i="1"/>
  <c r="N36" i="1"/>
  <c r="M36" i="1"/>
  <c r="BF36" i="1"/>
  <c r="L63" i="1"/>
  <c r="K63" i="1"/>
  <c r="BE63" i="1"/>
  <c r="AP63" i="1"/>
  <c r="L67" i="1"/>
  <c r="AS44" i="1" l="1"/>
  <c r="BH44" i="1"/>
  <c r="O75" i="1"/>
  <c r="AR75" i="1"/>
  <c r="BG75" i="1"/>
  <c r="P75" i="1"/>
  <c r="BG45" i="1"/>
  <c r="AR45" i="1"/>
  <c r="BF33" i="1"/>
  <c r="M33" i="1"/>
  <c r="N33" i="1"/>
  <c r="AQ33" i="1"/>
  <c r="BI40" i="1"/>
  <c r="S40" i="1"/>
  <c r="AT40" i="1"/>
  <c r="T40" i="1"/>
  <c r="AQ38" i="1"/>
  <c r="N38" i="1"/>
  <c r="M38" i="1"/>
  <c r="BF38" i="1"/>
  <c r="BF35" i="1"/>
  <c r="AQ35" i="1"/>
  <c r="M35" i="1"/>
  <c r="N35" i="1"/>
  <c r="N63" i="1"/>
  <c r="M63" i="1"/>
  <c r="AQ63" i="1"/>
  <c r="BF63" i="1"/>
  <c r="BG8" i="1"/>
  <c r="AR8" i="1"/>
  <c r="P8" i="1"/>
  <c r="O8" i="1"/>
  <c r="BG19" i="1"/>
  <c r="AR19" i="1"/>
  <c r="M10" i="1"/>
  <c r="AQ10" i="1"/>
  <c r="N10" i="1"/>
  <c r="BF10" i="1"/>
  <c r="AQ73" i="1"/>
  <c r="BF73" i="1"/>
  <c r="N73" i="1"/>
  <c r="M73" i="1"/>
  <c r="BG83" i="1"/>
  <c r="P83" i="1"/>
  <c r="O83" i="1"/>
  <c r="AR83" i="1"/>
  <c r="N7" i="1"/>
  <c r="M7" i="1"/>
  <c r="BF7" i="1"/>
  <c r="AQ7" i="1"/>
  <c r="N72" i="1"/>
  <c r="M72" i="1"/>
  <c r="AQ72" i="1"/>
  <c r="BF72" i="1"/>
  <c r="AR46" i="1"/>
  <c r="BG46" i="1"/>
  <c r="M9" i="1"/>
  <c r="BF9" i="1"/>
  <c r="AQ9" i="1"/>
  <c r="N9" i="1"/>
  <c r="BF37" i="1"/>
  <c r="N37" i="1"/>
  <c r="M37" i="1"/>
  <c r="AQ37" i="1"/>
  <c r="BG17" i="1"/>
  <c r="AR17" i="1"/>
  <c r="AR36" i="1"/>
  <c r="O36" i="1"/>
  <c r="P36" i="1"/>
  <c r="BG36" i="1"/>
  <c r="R86" i="1"/>
  <c r="BH86" i="1"/>
  <c r="Q86" i="1"/>
  <c r="AS86" i="1"/>
  <c r="P52" i="1"/>
  <c r="AR52" i="1"/>
  <c r="O52" i="1"/>
  <c r="BG52" i="1"/>
  <c r="BF55" i="1"/>
  <c r="AQ55" i="1"/>
  <c r="M55" i="1"/>
  <c r="N55" i="1"/>
  <c r="AQ62" i="1"/>
  <c r="M62" i="1"/>
  <c r="BF62" i="1"/>
  <c r="N62" i="1"/>
  <c r="BI6" i="1"/>
  <c r="AT6" i="1"/>
  <c r="T6" i="1"/>
  <c r="S6" i="1"/>
  <c r="BF74" i="1"/>
  <c r="AQ74" i="1"/>
  <c r="N74" i="1"/>
  <c r="M74" i="1"/>
  <c r="AQ80" i="1"/>
  <c r="BF80" i="1"/>
  <c r="BG71" i="1"/>
  <c r="AR71" i="1"/>
  <c r="P71" i="1"/>
  <c r="O71" i="1"/>
  <c r="R78" i="1"/>
  <c r="Q78" i="1"/>
  <c r="AS78" i="1"/>
  <c r="BH78" i="1"/>
  <c r="AR20" i="1"/>
  <c r="BG20" i="1"/>
  <c r="BF5" i="1"/>
  <c r="N5" i="1"/>
  <c r="M5" i="1"/>
  <c r="AQ5" i="1"/>
  <c r="BF18" i="1"/>
  <c r="AQ18" i="1"/>
  <c r="M76" i="1"/>
  <c r="N76" i="1"/>
  <c r="BF76" i="1"/>
  <c r="AQ76" i="1"/>
  <c r="P60" i="1"/>
  <c r="O60" i="1"/>
  <c r="BG60" i="1"/>
  <c r="AR60" i="1"/>
  <c r="BH77" i="1"/>
  <c r="AS77" i="1"/>
  <c r="R77" i="1"/>
  <c r="Q77" i="1"/>
  <c r="AQ39" i="1"/>
  <c r="BF39" i="1"/>
  <c r="N39" i="1"/>
  <c r="M39" i="1"/>
  <c r="P61" i="1"/>
  <c r="BG61" i="1"/>
  <c r="O61" i="1"/>
  <c r="AR61" i="1"/>
  <c r="BF79" i="1"/>
  <c r="N79" i="1"/>
  <c r="AQ79" i="1"/>
  <c r="M79" i="1"/>
  <c r="Q34" i="1"/>
  <c r="BH34" i="1"/>
  <c r="R34" i="1"/>
  <c r="AS34" i="1"/>
  <c r="AR67" i="1"/>
  <c r="P67" i="1"/>
  <c r="O67" i="1"/>
  <c r="BG67" i="1"/>
  <c r="BG87" i="1"/>
  <c r="AR87" i="1"/>
  <c r="P87" i="1"/>
  <c r="O87" i="1"/>
  <c r="BF70" i="1"/>
  <c r="AQ70" i="1"/>
  <c r="N70" i="1"/>
  <c r="M70" i="1"/>
  <c r="AS20" i="1" l="1"/>
  <c r="BH20" i="1"/>
  <c r="P62" i="1"/>
  <c r="O62" i="1"/>
  <c r="BG62" i="1"/>
  <c r="AR62" i="1"/>
  <c r="P10" i="1"/>
  <c r="O10" i="1"/>
  <c r="AR10" i="1"/>
  <c r="BG10" i="1"/>
  <c r="AS19" i="1"/>
  <c r="BH19" i="1"/>
  <c r="AS46" i="1"/>
  <c r="BH46" i="1"/>
  <c r="BH8" i="1"/>
  <c r="AS8" i="1"/>
  <c r="R8" i="1"/>
  <c r="Q8" i="1"/>
  <c r="AR80" i="1"/>
  <c r="BG80" i="1"/>
  <c r="AR63" i="1"/>
  <c r="P63" i="1"/>
  <c r="O63" i="1"/>
  <c r="BG63" i="1"/>
  <c r="R61" i="1"/>
  <c r="BH61" i="1"/>
  <c r="AS61" i="1"/>
  <c r="Q61" i="1"/>
  <c r="BG5" i="1"/>
  <c r="O5" i="1"/>
  <c r="AR5" i="1"/>
  <c r="P5" i="1"/>
  <c r="BJ6" i="1"/>
  <c r="AU6" i="1"/>
  <c r="V6" i="1"/>
  <c r="U6" i="1"/>
  <c r="BH17" i="1"/>
  <c r="AS17" i="1"/>
  <c r="P35" i="1"/>
  <c r="O35" i="1"/>
  <c r="BG35" i="1"/>
  <c r="AR35" i="1"/>
  <c r="P37" i="1"/>
  <c r="O37" i="1"/>
  <c r="BG37" i="1"/>
  <c r="AR37" i="1"/>
  <c r="BG70" i="1"/>
  <c r="P70" i="1"/>
  <c r="O70" i="1"/>
  <c r="AR70" i="1"/>
  <c r="O73" i="1"/>
  <c r="AR73" i="1"/>
  <c r="P73" i="1"/>
  <c r="BG73" i="1"/>
  <c r="AR38" i="1"/>
  <c r="P38" i="1"/>
  <c r="O38" i="1"/>
  <c r="BG38" i="1"/>
  <c r="P39" i="1"/>
  <c r="O39" i="1"/>
  <c r="BG39" i="1"/>
  <c r="AR39" i="1"/>
  <c r="BI78" i="1"/>
  <c r="AT78" i="1"/>
  <c r="T78" i="1"/>
  <c r="S78" i="1"/>
  <c r="AR9" i="1"/>
  <c r="P9" i="1"/>
  <c r="O9" i="1"/>
  <c r="BG9" i="1"/>
  <c r="BJ40" i="1"/>
  <c r="U40" i="1"/>
  <c r="AU40" i="1"/>
  <c r="V40" i="1"/>
  <c r="BH87" i="1"/>
  <c r="AS87" i="1"/>
  <c r="R87" i="1"/>
  <c r="Q87" i="1"/>
  <c r="AR55" i="1"/>
  <c r="P55" i="1"/>
  <c r="O55" i="1"/>
  <c r="BG55" i="1"/>
  <c r="T77" i="1"/>
  <c r="BI77" i="1"/>
  <c r="S77" i="1"/>
  <c r="AT77" i="1"/>
  <c r="AR33" i="1"/>
  <c r="P33" i="1"/>
  <c r="O33" i="1"/>
  <c r="BG33" i="1"/>
  <c r="Q60" i="1"/>
  <c r="BH60" i="1"/>
  <c r="AS60" i="1"/>
  <c r="R60" i="1"/>
  <c r="BH71" i="1"/>
  <c r="R71" i="1"/>
  <c r="Q71" i="1"/>
  <c r="AS71" i="1"/>
  <c r="R52" i="1"/>
  <c r="Q52" i="1"/>
  <c r="BH52" i="1"/>
  <c r="AS52" i="1"/>
  <c r="AS67" i="1"/>
  <c r="R67" i="1"/>
  <c r="Q67" i="1"/>
  <c r="BH67" i="1"/>
  <c r="BG72" i="1"/>
  <c r="P72" i="1"/>
  <c r="O72" i="1"/>
  <c r="AR72" i="1"/>
  <c r="BI34" i="1"/>
  <c r="T34" i="1"/>
  <c r="S34" i="1"/>
  <c r="AT34" i="1"/>
  <c r="AT86" i="1"/>
  <c r="BI86" i="1"/>
  <c r="T86" i="1"/>
  <c r="S86" i="1"/>
  <c r="BH45" i="1"/>
  <c r="AS45" i="1"/>
  <c r="P76" i="1"/>
  <c r="O76" i="1"/>
  <c r="BG76" i="1"/>
  <c r="AR76" i="1"/>
  <c r="O7" i="1"/>
  <c r="BG7" i="1"/>
  <c r="AR7" i="1"/>
  <c r="P7" i="1"/>
  <c r="AR74" i="1"/>
  <c r="BG74" i="1"/>
  <c r="P74" i="1"/>
  <c r="O74" i="1"/>
  <c r="AS75" i="1"/>
  <c r="R75" i="1"/>
  <c r="BH75" i="1"/>
  <c r="Q75" i="1"/>
  <c r="BG79" i="1"/>
  <c r="O79" i="1"/>
  <c r="P79" i="1"/>
  <c r="AR79" i="1"/>
  <c r="BG18" i="1"/>
  <c r="AR18" i="1"/>
  <c r="BH83" i="1"/>
  <c r="Q83" i="1"/>
  <c r="R83" i="1"/>
  <c r="AS83" i="1"/>
  <c r="Q36" i="1"/>
  <c r="AS36" i="1"/>
  <c r="R36" i="1"/>
  <c r="BH36" i="1"/>
  <c r="BI44" i="1"/>
  <c r="AT44" i="1"/>
  <c r="Q72" i="1" l="1"/>
  <c r="AS72" i="1"/>
  <c r="R72" i="1"/>
  <c r="BH72" i="1"/>
  <c r="AS33" i="1"/>
  <c r="Q33" i="1"/>
  <c r="R33" i="1"/>
  <c r="BH33" i="1"/>
  <c r="AS63" i="1"/>
  <c r="BH63" i="1"/>
  <c r="R63" i="1"/>
  <c r="Q63" i="1"/>
  <c r="BJ44" i="1"/>
  <c r="AU44" i="1"/>
  <c r="BH74" i="1"/>
  <c r="R74" i="1"/>
  <c r="Q74" i="1"/>
  <c r="AS74" i="1"/>
  <c r="AS80" i="1"/>
  <c r="BH80" i="1"/>
  <c r="R39" i="1"/>
  <c r="Q39" i="1"/>
  <c r="AS39" i="1"/>
  <c r="BH39" i="1"/>
  <c r="BH7" i="1"/>
  <c r="AS7" i="1"/>
  <c r="R7" i="1"/>
  <c r="Q7" i="1"/>
  <c r="S36" i="1"/>
  <c r="AT36" i="1"/>
  <c r="T36" i="1"/>
  <c r="BI36" i="1"/>
  <c r="BI17" i="1"/>
  <c r="AT17" i="1"/>
  <c r="BI8" i="1"/>
  <c r="T8" i="1"/>
  <c r="S8" i="1"/>
  <c r="AT8" i="1"/>
  <c r="BI67" i="1"/>
  <c r="T67" i="1"/>
  <c r="AT67" i="1"/>
  <c r="S67" i="1"/>
  <c r="T83" i="1"/>
  <c r="S83" i="1"/>
  <c r="BI83" i="1"/>
  <c r="AT83" i="1"/>
  <c r="R76" i="1"/>
  <c r="AS76" i="1"/>
  <c r="BH76" i="1"/>
  <c r="Q76" i="1"/>
  <c r="BI52" i="1"/>
  <c r="S52" i="1"/>
  <c r="AT52" i="1"/>
  <c r="T52" i="1"/>
  <c r="AS55" i="1"/>
  <c r="BH55" i="1"/>
  <c r="R55" i="1"/>
  <c r="Q55" i="1"/>
  <c r="AT46" i="1"/>
  <c r="BI46" i="1"/>
  <c r="X6" i="1"/>
  <c r="W6" i="1"/>
  <c r="AV6" i="1"/>
  <c r="BK6" i="1"/>
  <c r="Q38" i="1"/>
  <c r="R38" i="1"/>
  <c r="AS38" i="1"/>
  <c r="BH38" i="1"/>
  <c r="AT19" i="1"/>
  <c r="BI19" i="1"/>
  <c r="BH18" i="1"/>
  <c r="AS18" i="1"/>
  <c r="AT45" i="1"/>
  <c r="BI45" i="1"/>
  <c r="BI71" i="1"/>
  <c r="T71" i="1"/>
  <c r="S71" i="1"/>
  <c r="AT71" i="1"/>
  <c r="BI87" i="1"/>
  <c r="AT87" i="1"/>
  <c r="T87" i="1"/>
  <c r="S87" i="1"/>
  <c r="R5" i="1"/>
  <c r="BH5" i="1"/>
  <c r="Q5" i="1"/>
  <c r="AS5" i="1"/>
  <c r="R10" i="1"/>
  <c r="Q10" i="1"/>
  <c r="BH10" i="1"/>
  <c r="AS10" i="1"/>
  <c r="BH79" i="1"/>
  <c r="AS79" i="1"/>
  <c r="Q79" i="1"/>
  <c r="R79" i="1"/>
  <c r="AS73" i="1"/>
  <c r="R73" i="1"/>
  <c r="Q73" i="1"/>
  <c r="BH73" i="1"/>
  <c r="BK40" i="1"/>
  <c r="AV40" i="1"/>
  <c r="X40" i="1"/>
  <c r="W40" i="1"/>
  <c r="R70" i="1"/>
  <c r="BH70" i="1"/>
  <c r="Q70" i="1"/>
  <c r="AS70" i="1"/>
  <c r="R62" i="1"/>
  <c r="BH62" i="1"/>
  <c r="AS62" i="1"/>
  <c r="Q62" i="1"/>
  <c r="U77" i="1"/>
  <c r="V77" i="1"/>
  <c r="BJ77" i="1"/>
  <c r="AU77" i="1"/>
  <c r="V78" i="1"/>
  <c r="BJ78" i="1"/>
  <c r="AU78" i="1"/>
  <c r="U78" i="1"/>
  <c r="AS35" i="1"/>
  <c r="BH35" i="1"/>
  <c r="R35" i="1"/>
  <c r="Q35" i="1"/>
  <c r="AU86" i="1"/>
  <c r="V86" i="1"/>
  <c r="U86" i="1"/>
  <c r="BJ86" i="1"/>
  <c r="AT60" i="1"/>
  <c r="T60" i="1"/>
  <c r="S60" i="1"/>
  <c r="BI60" i="1"/>
  <c r="AT61" i="1"/>
  <c r="T61" i="1"/>
  <c r="BI61" i="1"/>
  <c r="S61" i="1"/>
  <c r="AU34" i="1"/>
  <c r="BJ34" i="1"/>
  <c r="V34" i="1"/>
  <c r="U34" i="1"/>
  <c r="Q37" i="1"/>
  <c r="AS37" i="1"/>
  <c r="R37" i="1"/>
  <c r="BH37" i="1"/>
  <c r="S75" i="1"/>
  <c r="AT75" i="1"/>
  <c r="T75" i="1"/>
  <c r="BI75" i="1"/>
  <c r="R9" i="1"/>
  <c r="Q9" i="1"/>
  <c r="AS9" i="1"/>
  <c r="BH9" i="1"/>
  <c r="BI20" i="1"/>
  <c r="AT20" i="1"/>
  <c r="BI62" i="1" l="1"/>
  <c r="T62" i="1"/>
  <c r="S62" i="1"/>
  <c r="AT62" i="1"/>
  <c r="AU67" i="1"/>
  <c r="U67" i="1"/>
  <c r="BJ67" i="1"/>
  <c r="V67" i="1"/>
  <c r="BJ60" i="1"/>
  <c r="V60" i="1"/>
  <c r="U60" i="1"/>
  <c r="AU60" i="1"/>
  <c r="BJ8" i="1"/>
  <c r="V8" i="1"/>
  <c r="U8" i="1"/>
  <c r="AU8" i="1"/>
  <c r="BJ71" i="1"/>
  <c r="U71" i="1"/>
  <c r="V71" i="1"/>
  <c r="AU71" i="1"/>
  <c r="AU17" i="1"/>
  <c r="BJ17" i="1"/>
  <c r="S35" i="1"/>
  <c r="AT35" i="1"/>
  <c r="T35" i="1"/>
  <c r="BI35" i="1"/>
  <c r="V36" i="1"/>
  <c r="U36" i="1"/>
  <c r="BJ36" i="1"/>
  <c r="AU36" i="1"/>
  <c r="BK78" i="1"/>
  <c r="AV78" i="1"/>
  <c r="W78" i="1"/>
  <c r="X78" i="1"/>
  <c r="BI18" i="1"/>
  <c r="AT18" i="1"/>
  <c r="AT7" i="1"/>
  <c r="T7" i="1"/>
  <c r="BI7" i="1"/>
  <c r="S7" i="1"/>
  <c r="BK34" i="1"/>
  <c r="W34" i="1"/>
  <c r="X34" i="1"/>
  <c r="AV34" i="1"/>
  <c r="BJ19" i="1"/>
  <c r="AU19" i="1"/>
  <c r="T10" i="1"/>
  <c r="S10" i="1"/>
  <c r="BI10" i="1"/>
  <c r="AT10" i="1"/>
  <c r="BJ83" i="1"/>
  <c r="AU83" i="1"/>
  <c r="V83" i="1"/>
  <c r="U83" i="1"/>
  <c r="AT72" i="1"/>
  <c r="T72" i="1"/>
  <c r="S72" i="1"/>
  <c r="BI72" i="1"/>
  <c r="V61" i="1"/>
  <c r="U61" i="1"/>
  <c r="BJ61" i="1"/>
  <c r="AU61" i="1"/>
  <c r="AU20" i="1"/>
  <c r="BJ20" i="1"/>
  <c r="S5" i="1"/>
  <c r="BI5" i="1"/>
  <c r="T5" i="1"/>
  <c r="AT5" i="1"/>
  <c r="BL6" i="1"/>
  <c r="Y6" i="1"/>
  <c r="AW6" i="1"/>
  <c r="Z6" i="1"/>
  <c r="AT80" i="1"/>
  <c r="BI80" i="1"/>
  <c r="AT70" i="1"/>
  <c r="BI70" i="1"/>
  <c r="T70" i="1"/>
  <c r="S70" i="1"/>
  <c r="BI74" i="1"/>
  <c r="T74" i="1"/>
  <c r="S74" i="1"/>
  <c r="AT74" i="1"/>
  <c r="AT9" i="1"/>
  <c r="T9" i="1"/>
  <c r="S9" i="1"/>
  <c r="BI9" i="1"/>
  <c r="BJ46" i="1"/>
  <c r="AU46" i="1"/>
  <c r="BJ87" i="1"/>
  <c r="AU87" i="1"/>
  <c r="V87" i="1"/>
  <c r="U87" i="1"/>
  <c r="BK44" i="1"/>
  <c r="AV44" i="1"/>
  <c r="Z86" i="1"/>
  <c r="W86" i="1"/>
  <c r="X86" i="1"/>
  <c r="Y86" i="1"/>
  <c r="BK86" i="1"/>
  <c r="AV86" i="1"/>
  <c r="AU75" i="1"/>
  <c r="BJ75" i="1"/>
  <c r="V75" i="1"/>
  <c r="U75" i="1"/>
  <c r="AW40" i="1"/>
  <c r="BL40" i="1"/>
  <c r="Z40" i="1"/>
  <c r="Y40" i="1"/>
  <c r="T55" i="1"/>
  <c r="AT55" i="1"/>
  <c r="BI55" i="1"/>
  <c r="S55" i="1"/>
  <c r="V52" i="1"/>
  <c r="AU52" i="1"/>
  <c r="U52" i="1"/>
  <c r="BJ52" i="1"/>
  <c r="AT63" i="1"/>
  <c r="BI63" i="1"/>
  <c r="T63" i="1"/>
  <c r="S63" i="1"/>
  <c r="AT37" i="1"/>
  <c r="BI37" i="1"/>
  <c r="T37" i="1"/>
  <c r="S37" i="1"/>
  <c r="AT73" i="1"/>
  <c r="T73" i="1"/>
  <c r="S73" i="1"/>
  <c r="BI73" i="1"/>
  <c r="BJ45" i="1"/>
  <c r="AU45" i="1"/>
  <c r="T33" i="1"/>
  <c r="S33" i="1"/>
  <c r="AT33" i="1"/>
  <c r="BI33" i="1"/>
  <c r="BK77" i="1"/>
  <c r="AV77" i="1"/>
  <c r="X77" i="1"/>
  <c r="W77" i="1"/>
  <c r="T79" i="1"/>
  <c r="S79" i="1"/>
  <c r="BI79" i="1"/>
  <c r="AT79" i="1"/>
  <c r="BI76" i="1"/>
  <c r="T76" i="1"/>
  <c r="S76" i="1"/>
  <c r="AT76" i="1"/>
  <c r="AT38" i="1"/>
  <c r="T38" i="1"/>
  <c r="S38" i="1"/>
  <c r="BI38" i="1"/>
  <c r="BI39" i="1"/>
  <c r="AT39" i="1"/>
  <c r="S39" i="1"/>
  <c r="T39" i="1"/>
  <c r="BM6" i="1" l="1"/>
  <c r="AX6" i="1"/>
  <c r="AB6" i="1"/>
  <c r="AA6" i="1"/>
  <c r="X67" i="1"/>
  <c r="BK67" i="1"/>
  <c r="AV67" i="1"/>
  <c r="W67" i="1"/>
  <c r="Y77" i="1"/>
  <c r="BL77" i="1"/>
  <c r="AW77" i="1"/>
  <c r="Z77" i="1"/>
  <c r="X52" i="1"/>
  <c r="AV52" i="1"/>
  <c r="W52" i="1"/>
  <c r="BK52" i="1"/>
  <c r="BJ62" i="1"/>
  <c r="AU62" i="1"/>
  <c r="V62" i="1"/>
  <c r="U62" i="1"/>
  <c r="BK87" i="1"/>
  <c r="Y87" i="1"/>
  <c r="AV87" i="1"/>
  <c r="X87" i="1"/>
  <c r="W87" i="1"/>
  <c r="Z87" i="1"/>
  <c r="AU5" i="1"/>
  <c r="V5" i="1"/>
  <c r="U5" i="1"/>
  <c r="BJ5" i="1"/>
  <c r="BK19" i="1"/>
  <c r="AV19" i="1"/>
  <c r="V35" i="1"/>
  <c r="U35" i="1"/>
  <c r="AU35" i="1"/>
  <c r="BJ35" i="1"/>
  <c r="AU33" i="1"/>
  <c r="BJ33" i="1"/>
  <c r="V33" i="1"/>
  <c r="U33" i="1"/>
  <c r="AU55" i="1"/>
  <c r="V55" i="1"/>
  <c r="U55" i="1"/>
  <c r="BJ55" i="1"/>
  <c r="BK46" i="1"/>
  <c r="AV46" i="1"/>
  <c r="BL34" i="1"/>
  <c r="AW34" i="1"/>
  <c r="BK17" i="1"/>
  <c r="AV17" i="1"/>
  <c r="AU39" i="1"/>
  <c r="V39" i="1"/>
  <c r="U39" i="1"/>
  <c r="BJ39" i="1"/>
  <c r="AV45" i="1"/>
  <c r="BK45" i="1"/>
  <c r="AV71" i="1"/>
  <c r="X71" i="1"/>
  <c r="W71" i="1"/>
  <c r="BK71" i="1"/>
  <c r="BK20" i="1"/>
  <c r="AV20" i="1"/>
  <c r="AV61" i="1"/>
  <c r="BK61" i="1"/>
  <c r="X61" i="1"/>
  <c r="W61" i="1"/>
  <c r="BM40" i="1"/>
  <c r="AB40" i="1"/>
  <c r="AA40" i="1"/>
  <c r="AX40" i="1"/>
  <c r="BJ9" i="1"/>
  <c r="V9" i="1"/>
  <c r="U9" i="1"/>
  <c r="AU9" i="1"/>
  <c r="V74" i="1"/>
  <c r="U74" i="1"/>
  <c r="BJ74" i="1"/>
  <c r="AU74" i="1"/>
  <c r="BK8" i="1"/>
  <c r="X8" i="1"/>
  <c r="W8" i="1"/>
  <c r="AV8" i="1"/>
  <c r="AU38" i="1"/>
  <c r="U38" i="1"/>
  <c r="V38" i="1"/>
  <c r="BJ38" i="1"/>
  <c r="BJ73" i="1"/>
  <c r="AU73" i="1"/>
  <c r="V73" i="1"/>
  <c r="U73" i="1"/>
  <c r="BJ7" i="1"/>
  <c r="AU7" i="1"/>
  <c r="V7" i="1"/>
  <c r="U7" i="1"/>
  <c r="BJ76" i="1"/>
  <c r="AU76" i="1"/>
  <c r="V76" i="1"/>
  <c r="U76" i="1"/>
  <c r="AU18" i="1"/>
  <c r="BJ18" i="1"/>
  <c r="BK75" i="1"/>
  <c r="AV75" i="1"/>
  <c r="X75" i="1"/>
  <c r="W75" i="1"/>
  <c r="AW86" i="1"/>
  <c r="BL86" i="1"/>
  <c r="X60" i="1"/>
  <c r="BK60" i="1"/>
  <c r="W60" i="1"/>
  <c r="AV60" i="1"/>
  <c r="V37" i="1"/>
  <c r="BJ37" i="1"/>
  <c r="U37" i="1"/>
  <c r="AU37" i="1"/>
  <c r="U72" i="1"/>
  <c r="AU72" i="1"/>
  <c r="BJ72" i="1"/>
  <c r="V72" i="1"/>
  <c r="V79" i="1"/>
  <c r="U79" i="1"/>
  <c r="BJ79" i="1"/>
  <c r="AU79" i="1"/>
  <c r="AW78" i="1"/>
  <c r="BL78" i="1"/>
  <c r="Z78" i="1"/>
  <c r="Y78" i="1"/>
  <c r="BJ70" i="1"/>
  <c r="V70" i="1"/>
  <c r="U70" i="1"/>
  <c r="AU70" i="1"/>
  <c r="AV83" i="1"/>
  <c r="W83" i="1"/>
  <c r="X83" i="1"/>
  <c r="BK83" i="1"/>
  <c r="X36" i="1"/>
  <c r="W36" i="1"/>
  <c r="BK36" i="1"/>
  <c r="AV36" i="1"/>
  <c r="U63" i="1"/>
  <c r="V63" i="1"/>
  <c r="BJ63" i="1"/>
  <c r="AU63" i="1"/>
  <c r="AU80" i="1"/>
  <c r="BJ80" i="1"/>
  <c r="AW44" i="1"/>
  <c r="BL44" i="1"/>
  <c r="AU10" i="1"/>
  <c r="V10" i="1"/>
  <c r="U10" i="1"/>
  <c r="BJ10" i="1"/>
  <c r="BL60" i="1" l="1"/>
  <c r="AW60" i="1"/>
  <c r="Z60" i="1"/>
  <c r="Y60" i="1"/>
  <c r="BK73" i="1"/>
  <c r="AV73" i="1"/>
  <c r="X73" i="1"/>
  <c r="W73" i="1"/>
  <c r="Z83" i="1"/>
  <c r="AW83" i="1"/>
  <c r="Y83" i="1"/>
  <c r="BL83" i="1"/>
  <c r="W70" i="1"/>
  <c r="BK70" i="1"/>
  <c r="AV70" i="1"/>
  <c r="X70" i="1"/>
  <c r="Z61" i="1"/>
  <c r="Y61" i="1"/>
  <c r="AW61" i="1"/>
  <c r="BL61" i="1"/>
  <c r="AV55" i="1"/>
  <c r="W55" i="1"/>
  <c r="BK55" i="1"/>
  <c r="X55" i="1"/>
  <c r="AW20" i="1"/>
  <c r="BL20" i="1"/>
  <c r="AV62" i="1"/>
  <c r="X62" i="1"/>
  <c r="W62" i="1"/>
  <c r="BK62" i="1"/>
  <c r="AD86" i="1"/>
  <c r="BM86" i="1"/>
  <c r="AC86" i="1"/>
  <c r="AX86" i="1"/>
  <c r="AB86" i="1"/>
  <c r="AA86" i="1"/>
  <c r="AV38" i="1"/>
  <c r="X38" i="1"/>
  <c r="W38" i="1"/>
  <c r="BK38" i="1"/>
  <c r="Z8" i="1"/>
  <c r="Y8" i="1"/>
  <c r="BL8" i="1"/>
  <c r="AW8" i="1"/>
  <c r="W10" i="1"/>
  <c r="X10" i="1"/>
  <c r="AV10" i="1"/>
  <c r="BK10" i="1"/>
  <c r="X33" i="1"/>
  <c r="AV33" i="1"/>
  <c r="W33" i="1"/>
  <c r="BK33" i="1"/>
  <c r="Z75" i="1"/>
  <c r="Y75" i="1"/>
  <c r="AW75" i="1"/>
  <c r="BL75" i="1"/>
  <c r="AW52" i="1"/>
  <c r="Z52" i="1"/>
  <c r="Y52" i="1"/>
  <c r="BL52" i="1"/>
  <c r="AX44" i="1"/>
  <c r="BM44" i="1"/>
  <c r="AB78" i="1"/>
  <c r="BM78" i="1"/>
  <c r="AX78" i="1"/>
  <c r="AA78" i="1"/>
  <c r="Z71" i="1"/>
  <c r="Y71" i="1"/>
  <c r="BL71" i="1"/>
  <c r="AW71" i="1"/>
  <c r="W35" i="1"/>
  <c r="X35" i="1"/>
  <c r="AV35" i="1"/>
  <c r="BK35" i="1"/>
  <c r="AV79" i="1"/>
  <c r="X79" i="1"/>
  <c r="W79" i="1"/>
  <c r="BK79" i="1"/>
  <c r="W74" i="1"/>
  <c r="BK74" i="1"/>
  <c r="X74" i="1"/>
  <c r="AV74" i="1"/>
  <c r="AV80" i="1"/>
  <c r="BK80" i="1"/>
  <c r="AV18" i="1"/>
  <c r="BK18" i="1"/>
  <c r="AW45" i="1"/>
  <c r="BL45" i="1"/>
  <c r="AX77" i="1"/>
  <c r="BM77" i="1"/>
  <c r="AB77" i="1"/>
  <c r="AA77" i="1"/>
  <c r="BK63" i="1"/>
  <c r="X63" i="1"/>
  <c r="W63" i="1"/>
  <c r="AV63" i="1"/>
  <c r="AW19" i="1"/>
  <c r="BL19" i="1"/>
  <c r="AV76" i="1"/>
  <c r="X76" i="1"/>
  <c r="BK76" i="1"/>
  <c r="W76" i="1"/>
  <c r="W9" i="1"/>
  <c r="AV9" i="1"/>
  <c r="X9" i="1"/>
  <c r="BK9" i="1"/>
  <c r="X39" i="1"/>
  <c r="W39" i="1"/>
  <c r="BK39" i="1"/>
  <c r="AV39" i="1"/>
  <c r="AW67" i="1"/>
  <c r="BL67" i="1"/>
  <c r="Z67" i="1"/>
  <c r="Y67" i="1"/>
  <c r="Z36" i="1"/>
  <c r="Y36" i="1"/>
  <c r="BL36" i="1"/>
  <c r="AW36" i="1"/>
  <c r="AV72" i="1"/>
  <c r="BK72" i="1"/>
  <c r="X72" i="1"/>
  <c r="W72" i="1"/>
  <c r="AW17" i="1"/>
  <c r="BL17" i="1"/>
  <c r="X5" i="1"/>
  <c r="AV5" i="1"/>
  <c r="W5" i="1"/>
  <c r="BK5" i="1"/>
  <c r="BK37" i="1"/>
  <c r="X37" i="1"/>
  <c r="W37" i="1"/>
  <c r="AV37" i="1"/>
  <c r="X7" i="1"/>
  <c r="W7" i="1"/>
  <c r="BK7" i="1"/>
  <c r="AV7" i="1"/>
  <c r="BN40" i="1"/>
  <c r="AY40" i="1"/>
  <c r="AD40" i="1"/>
  <c r="AC40" i="1"/>
  <c r="AX34" i="1"/>
  <c r="BM34" i="1"/>
  <c r="AW46" i="1"/>
  <c r="BL46" i="1"/>
  <c r="BN6" i="1"/>
  <c r="AD6" i="1"/>
  <c r="AC6" i="1"/>
  <c r="AY6" i="1"/>
  <c r="BL87" i="1"/>
  <c r="AW87" i="1"/>
  <c r="BL37" i="1" l="1"/>
  <c r="AW37" i="1"/>
  <c r="Z39" i="1"/>
  <c r="Y39" i="1"/>
  <c r="BL39" i="1"/>
  <c r="AW39" i="1"/>
  <c r="AA8" i="1"/>
  <c r="AB8" i="1"/>
  <c r="BM8" i="1"/>
  <c r="AX8" i="1"/>
  <c r="AX45" i="1"/>
  <c r="BM45" i="1"/>
  <c r="AY78" i="1"/>
  <c r="BN78" i="1"/>
  <c r="AD78" i="1"/>
  <c r="AC78" i="1"/>
  <c r="BL55" i="1"/>
  <c r="AW55" i="1"/>
  <c r="Z55" i="1"/>
  <c r="Y55" i="1"/>
  <c r="AW18" i="1"/>
  <c r="BL18" i="1"/>
  <c r="BM61" i="1"/>
  <c r="AA61" i="1"/>
  <c r="AX61" i="1"/>
  <c r="AB61" i="1"/>
  <c r="BM87" i="1"/>
  <c r="AX87" i="1"/>
  <c r="AC87" i="1"/>
  <c r="AB87" i="1"/>
  <c r="AA87" i="1"/>
  <c r="AD87" i="1"/>
  <c r="AW80" i="1"/>
  <c r="BL80" i="1"/>
  <c r="AY44" i="1"/>
  <c r="BN44" i="1"/>
  <c r="AF6" i="1"/>
  <c r="AE6" i="1"/>
  <c r="Y5" i="1"/>
  <c r="Z5" i="1"/>
  <c r="BL5" i="1"/>
  <c r="AW5" i="1"/>
  <c r="BL9" i="1"/>
  <c r="AW9" i="1"/>
  <c r="Z9" i="1"/>
  <c r="Y9" i="1"/>
  <c r="BL74" i="1"/>
  <c r="Y74" i="1"/>
  <c r="AW74" i="1"/>
  <c r="Z74" i="1"/>
  <c r="Z38" i="1"/>
  <c r="Y38" i="1"/>
  <c r="AW38" i="1"/>
  <c r="BL38" i="1"/>
  <c r="AW70" i="1"/>
  <c r="Z70" i="1"/>
  <c r="BL70" i="1"/>
  <c r="Y70" i="1"/>
  <c r="BM17" i="1"/>
  <c r="AX17" i="1"/>
  <c r="AX52" i="1"/>
  <c r="AB52" i="1"/>
  <c r="AA52" i="1"/>
  <c r="BM52" i="1"/>
  <c r="AY86" i="1"/>
  <c r="BN86" i="1"/>
  <c r="AX46" i="1"/>
  <c r="BM46" i="1"/>
  <c r="Z76" i="1"/>
  <c r="Y76" i="1"/>
  <c r="AW76" i="1"/>
  <c r="BL76" i="1"/>
  <c r="BM75" i="1"/>
  <c r="AA75" i="1"/>
  <c r="AX75" i="1"/>
  <c r="AB75" i="1"/>
  <c r="AA83" i="1"/>
  <c r="AX83" i="1"/>
  <c r="AB83" i="1"/>
  <c r="BM83" i="1"/>
  <c r="AY34" i="1"/>
  <c r="BN34" i="1"/>
  <c r="AD34" i="1"/>
  <c r="AC34" i="1"/>
  <c r="Z72" i="1"/>
  <c r="AW72" i="1"/>
  <c r="BL72" i="1"/>
  <c r="Y72" i="1"/>
  <c r="AX19" i="1"/>
  <c r="BM19" i="1"/>
  <c r="Y79" i="1"/>
  <c r="Z79" i="1"/>
  <c r="AW79" i="1"/>
  <c r="BL79" i="1"/>
  <c r="BM36" i="1"/>
  <c r="AX36" i="1"/>
  <c r="AB36" i="1"/>
  <c r="AA36" i="1"/>
  <c r="AW63" i="1"/>
  <c r="Z63" i="1"/>
  <c r="Y63" i="1"/>
  <c r="BL63" i="1"/>
  <c r="AW35" i="1"/>
  <c r="Z35" i="1"/>
  <c r="Y35" i="1"/>
  <c r="BL35" i="1"/>
  <c r="AF40" i="1"/>
  <c r="AE40" i="1"/>
  <c r="AW33" i="1"/>
  <c r="Z33" i="1"/>
  <c r="Y33" i="1"/>
  <c r="BL33" i="1"/>
  <c r="BL73" i="1"/>
  <c r="AW73" i="1"/>
  <c r="Z73" i="1"/>
  <c r="Y73" i="1"/>
  <c r="Z62" i="1"/>
  <c r="Y62" i="1"/>
  <c r="AW62" i="1"/>
  <c r="BL62" i="1"/>
  <c r="Y7" i="1"/>
  <c r="BL7" i="1"/>
  <c r="Z7" i="1"/>
  <c r="AW7" i="1"/>
  <c r="AA71" i="1"/>
  <c r="BM71" i="1"/>
  <c r="AB71" i="1"/>
  <c r="AX71" i="1"/>
  <c r="AW10" i="1"/>
  <c r="Z10" i="1"/>
  <c r="Y10" i="1"/>
  <c r="BL10" i="1"/>
  <c r="AX20" i="1"/>
  <c r="BM20" i="1"/>
  <c r="BM60" i="1"/>
  <c r="AB60" i="1"/>
  <c r="AA60" i="1"/>
  <c r="AX60" i="1"/>
  <c r="BM67" i="1"/>
  <c r="AB67" i="1"/>
  <c r="AA67" i="1"/>
  <c r="AX67" i="1"/>
  <c r="AY77" i="1"/>
  <c r="AD77" i="1"/>
  <c r="BN77" i="1"/>
  <c r="AC77" i="1"/>
  <c r="AX79" i="1" l="1"/>
  <c r="AB79" i="1"/>
  <c r="AA79" i="1"/>
  <c r="BM79" i="1"/>
  <c r="AA76" i="1"/>
  <c r="AX76" i="1"/>
  <c r="AB76" i="1"/>
  <c r="BM76" i="1"/>
  <c r="AB74" i="1"/>
  <c r="BM74" i="1"/>
  <c r="AX74" i="1"/>
  <c r="AA74" i="1"/>
  <c r="AA73" i="1"/>
  <c r="BM73" i="1"/>
  <c r="AB73" i="1"/>
  <c r="AX73" i="1"/>
  <c r="AY61" i="1"/>
  <c r="BN61" i="1"/>
  <c r="AC61" i="1"/>
  <c r="AD61" i="1"/>
  <c r="BM37" i="1"/>
  <c r="AX37" i="1"/>
  <c r="BN20" i="1"/>
  <c r="AY20" i="1"/>
  <c r="AY19" i="1"/>
  <c r="BN19" i="1"/>
  <c r="BN46" i="1"/>
  <c r="AY46" i="1"/>
  <c r="AX9" i="1"/>
  <c r="AB9" i="1"/>
  <c r="AA9" i="1"/>
  <c r="BM9" i="1"/>
  <c r="AX33" i="1"/>
  <c r="AB33" i="1"/>
  <c r="AA33" i="1"/>
  <c r="BM33" i="1"/>
  <c r="BM18" i="1"/>
  <c r="AX18" i="1"/>
  <c r="AB72" i="1"/>
  <c r="AA72" i="1"/>
  <c r="BM72" i="1"/>
  <c r="AX72" i="1"/>
  <c r="AB5" i="1"/>
  <c r="AA5" i="1"/>
  <c r="BM5" i="1"/>
  <c r="AX5" i="1"/>
  <c r="BM10" i="1"/>
  <c r="AX10" i="1"/>
  <c r="AB10" i="1"/>
  <c r="AA10" i="1"/>
  <c r="BN71" i="1"/>
  <c r="AD71" i="1"/>
  <c r="AC71" i="1"/>
  <c r="AY71" i="1"/>
  <c r="AX55" i="1"/>
  <c r="BM55" i="1"/>
  <c r="AB55" i="1"/>
  <c r="AA55" i="1"/>
  <c r="AD52" i="1"/>
  <c r="AC52" i="1"/>
  <c r="BN52" i="1"/>
  <c r="AY52" i="1"/>
  <c r="BN17" i="1"/>
  <c r="AY17" i="1"/>
  <c r="AX35" i="1"/>
  <c r="AB35" i="1"/>
  <c r="AA35" i="1"/>
  <c r="BM35" i="1"/>
  <c r="AF34" i="1"/>
  <c r="AE34" i="1"/>
  <c r="AX7" i="1"/>
  <c r="BM7" i="1"/>
  <c r="AB7" i="1"/>
  <c r="AA7" i="1"/>
  <c r="AF78" i="1"/>
  <c r="AE78" i="1"/>
  <c r="BN83" i="1"/>
  <c r="AY83" i="1"/>
  <c r="AD83" i="1"/>
  <c r="AC83" i="1"/>
  <c r="AF77" i="1"/>
  <c r="AE77" i="1"/>
  <c r="BM63" i="1"/>
  <c r="AA63" i="1"/>
  <c r="AB63" i="1"/>
  <c r="AX63" i="1"/>
  <c r="AB70" i="1"/>
  <c r="AA70" i="1"/>
  <c r="BM70" i="1"/>
  <c r="AX70" i="1"/>
  <c r="BM80" i="1"/>
  <c r="AX80" i="1"/>
  <c r="BN45" i="1"/>
  <c r="AY45" i="1"/>
  <c r="AY67" i="1"/>
  <c r="AC67" i="1"/>
  <c r="BN67" i="1"/>
  <c r="AD67" i="1"/>
  <c r="AD8" i="1"/>
  <c r="AC8" i="1"/>
  <c r="BN8" i="1"/>
  <c r="AY8" i="1"/>
  <c r="AX62" i="1"/>
  <c r="BM62" i="1"/>
  <c r="AB62" i="1"/>
  <c r="AA62" i="1"/>
  <c r="BN75" i="1"/>
  <c r="AY75" i="1"/>
  <c r="AD75" i="1"/>
  <c r="AC75" i="1"/>
  <c r="AA38" i="1"/>
  <c r="AX38" i="1"/>
  <c r="AB38" i="1"/>
  <c r="BM38" i="1"/>
  <c r="AY36" i="1"/>
  <c r="AD36" i="1"/>
  <c r="AC36" i="1"/>
  <c r="BN36" i="1"/>
  <c r="AD60" i="1"/>
  <c r="AC60" i="1"/>
  <c r="AY60" i="1"/>
  <c r="BN60" i="1"/>
  <c r="BN87" i="1"/>
  <c r="AY87" i="1"/>
  <c r="AB39" i="1"/>
  <c r="AA39" i="1"/>
  <c r="AX39" i="1"/>
  <c r="BM39" i="1"/>
  <c r="AF36" i="1" l="1"/>
  <c r="AE36" i="1"/>
  <c r="AY7" i="1"/>
  <c r="BN7" i="1"/>
  <c r="AD7" i="1"/>
  <c r="AC7" i="1"/>
  <c r="AY80" i="1"/>
  <c r="BN80" i="1"/>
  <c r="BN10" i="1"/>
  <c r="AY10" i="1"/>
  <c r="AD10" i="1"/>
  <c r="AC10" i="1"/>
  <c r="AY38" i="1"/>
  <c r="AC38" i="1"/>
  <c r="BN38" i="1"/>
  <c r="AD38" i="1"/>
  <c r="AY70" i="1"/>
  <c r="AD70" i="1"/>
  <c r="AC70" i="1"/>
  <c r="BN70" i="1"/>
  <c r="AD5" i="1"/>
  <c r="AC5" i="1"/>
  <c r="BN5" i="1"/>
  <c r="AY5" i="1"/>
  <c r="AY79" i="1"/>
  <c r="AD79" i="1"/>
  <c r="AC79" i="1"/>
  <c r="BN79" i="1"/>
  <c r="AC37" i="1"/>
  <c r="BN37" i="1"/>
  <c r="AY37" i="1"/>
  <c r="AD37" i="1"/>
  <c r="AD35" i="1"/>
  <c r="AY35" i="1"/>
  <c r="AC35" i="1"/>
  <c r="BN35" i="1"/>
  <c r="AF75" i="1"/>
  <c r="AE75" i="1"/>
  <c r="AC63" i="1"/>
  <c r="AD63" i="1"/>
  <c r="BN63" i="1"/>
  <c r="AY63" i="1"/>
  <c r="AC72" i="1"/>
  <c r="AY72" i="1"/>
  <c r="AD72" i="1"/>
  <c r="BN72" i="1"/>
  <c r="AF52" i="1"/>
  <c r="AE52" i="1"/>
  <c r="AY39" i="1"/>
  <c r="BN39" i="1"/>
  <c r="AD39" i="1"/>
  <c r="AC39" i="1"/>
  <c r="AF61" i="1"/>
  <c r="AE61" i="1"/>
  <c r="BN18" i="1"/>
  <c r="AY18" i="1"/>
  <c r="AD73" i="1"/>
  <c r="AC73" i="1"/>
  <c r="AY73" i="1"/>
  <c r="BN73" i="1"/>
  <c r="AC62" i="1"/>
  <c r="AY62" i="1"/>
  <c r="BN62" i="1"/>
  <c r="AD62" i="1"/>
  <c r="AF8" i="1"/>
  <c r="AE8" i="1"/>
  <c r="AF83" i="1"/>
  <c r="AE83" i="1"/>
  <c r="AF60" i="1"/>
  <c r="AE60" i="1"/>
  <c r="BN55" i="1"/>
  <c r="AY55" i="1"/>
  <c r="AD55" i="1"/>
  <c r="AC55" i="1"/>
  <c r="AD33" i="1"/>
  <c r="BN33" i="1"/>
  <c r="AY33" i="1"/>
  <c r="AC33" i="1"/>
  <c r="AC74" i="1"/>
  <c r="AY74" i="1"/>
  <c r="AD74" i="1"/>
  <c r="BN74" i="1"/>
  <c r="AE71" i="1"/>
  <c r="AF71" i="1"/>
  <c r="AF67" i="1"/>
  <c r="AE67" i="1"/>
  <c r="AY9" i="1"/>
  <c r="AD9" i="1"/>
  <c r="AC9" i="1"/>
  <c r="BN9" i="1"/>
  <c r="AD76" i="1"/>
  <c r="AC76" i="1"/>
  <c r="BN76" i="1"/>
  <c r="AY76" i="1"/>
  <c r="AE72" i="1" l="1"/>
  <c r="AF72" i="1"/>
  <c r="AF63" i="1"/>
  <c r="AE63" i="1"/>
  <c r="AF62" i="1"/>
  <c r="AE62" i="1"/>
  <c r="AF70" i="1"/>
  <c r="AE70" i="1"/>
  <c r="AF74" i="1"/>
  <c r="AE74" i="1"/>
  <c r="AF38" i="1"/>
  <c r="AE38" i="1"/>
  <c r="AF35" i="1"/>
  <c r="AE35" i="1"/>
  <c r="AF33" i="1"/>
  <c r="AE33" i="1"/>
  <c r="AF10" i="1"/>
  <c r="AE10" i="1"/>
  <c r="AE37" i="1"/>
  <c r="AF37" i="1"/>
  <c r="AF76" i="1"/>
  <c r="AE76" i="1"/>
  <c r="AE55" i="1"/>
  <c r="AF55" i="1"/>
  <c r="AF9" i="1"/>
  <c r="AE9" i="1"/>
  <c r="AF73" i="1"/>
  <c r="AE73" i="1"/>
  <c r="AF39" i="1"/>
  <c r="AE39" i="1"/>
  <c r="AF79" i="1"/>
  <c r="AE79" i="1"/>
  <c r="AE7" i="1"/>
  <c r="AF7" i="1"/>
  <c r="AE5" i="1"/>
  <c r="AF5" i="1"/>
</calcChain>
</file>

<file path=xl/sharedStrings.xml><?xml version="1.0" encoding="utf-8"?>
<sst xmlns="http://schemas.openxmlformats.org/spreadsheetml/2006/main" count="2235" uniqueCount="869">
  <si>
    <t>Manual Constraints</t>
  </si>
  <si>
    <t>Constraint Name</t>
  </si>
  <si>
    <t>Type</t>
  </si>
  <si>
    <t>Term 1</t>
  </si>
  <si>
    <t>Term 2</t>
  </si>
  <si>
    <t>Term 3</t>
  </si>
  <si>
    <t>Term 4</t>
  </si>
  <si>
    <t>Term 5</t>
  </si>
  <si>
    <t>Term 6</t>
  </si>
  <si>
    <t>Term 7</t>
  </si>
  <si>
    <t>Term 8</t>
  </si>
  <si>
    <t>Term 9</t>
  </si>
  <si>
    <t>Term 10</t>
  </si>
  <si>
    <t>Term 11</t>
  </si>
  <si>
    <t>Term 12</t>
  </si>
  <si>
    <t>Term 13</t>
  </si>
  <si>
    <t>Term 14</t>
  </si>
  <si>
    <t>Term 15</t>
  </si>
  <si>
    <t>Temperature</t>
  </si>
  <si>
    <t>RHS</t>
  </si>
  <si>
    <t>Purpose</t>
  </si>
  <si>
    <t>Equation</t>
  </si>
  <si>
    <t>istar1</t>
  </si>
  <si>
    <t>istar2</t>
  </si>
  <si>
    <t>istar3</t>
  </si>
  <si>
    <t>istar4</t>
  </si>
  <si>
    <t>istar5</t>
  </si>
  <si>
    <t>istar6</t>
  </si>
  <si>
    <t>istar7</t>
  </si>
  <si>
    <t>istar8</t>
  </si>
  <si>
    <t>istar9</t>
  </si>
  <si>
    <t>istar10</t>
  </si>
  <si>
    <t>istar11</t>
  </si>
  <si>
    <t>istar12</t>
  </si>
  <si>
    <t>istar13</t>
  </si>
  <si>
    <t>istar14</t>
  </si>
  <si>
    <t>istar15</t>
  </si>
  <si>
    <t>istarEnd</t>
  </si>
  <si>
    <t>iplus2</t>
  </si>
  <si>
    <t>iplus3</t>
  </si>
  <si>
    <t>iplus4</t>
  </si>
  <si>
    <t>iplus5</t>
  </si>
  <si>
    <t>iplus6</t>
  </si>
  <si>
    <t>iplus7</t>
  </si>
  <si>
    <t>iplus8</t>
  </si>
  <si>
    <t>iplus9</t>
  </si>
  <si>
    <t>iplus10</t>
  </si>
  <si>
    <t>iplus11</t>
  </si>
  <si>
    <t>iplus12</t>
  </si>
  <si>
    <t>iplus13</t>
  </si>
  <si>
    <t>iplus14</t>
  </si>
  <si>
    <t>iplus15</t>
  </si>
  <si>
    <t>iplusEnd</t>
  </si>
  <si>
    <t>Branch Constraints - Outage</t>
  </si>
  <si>
    <t>ARI_HAM_1_Branch_W_O_1</t>
  </si>
  <si>
    <t>Outage</t>
  </si>
  <si>
    <t xml:space="preserve">The effect of this constraint is to manage flows through Arapuni - Hamilton 1 circuit pre contingent to prevent Arapuni Runback scheme operation in steady state during certain outage scenarios. The limit is set at 95% of the rating of the circuit. </t>
  </si>
  <si>
    <t>1.00 * ARI_HAM1.1</t>
  </si>
  <si>
    <t>ARI_HAM_2_Branch_W_O_1</t>
  </si>
  <si>
    <t>The effect of this constraint is to manage flows through Arapuni - Hamilton 2 circuit pre contingent to prevent Arapuni runback scheme operation in steady state during certain outage scenarios. The limit is set at 95% of the rating of the circuit.</t>
  </si>
  <si>
    <t>1.00 * ARI_HAM2.1</t>
  </si>
  <si>
    <t>ARI_HAM_1_Branch_M_O_1</t>
  </si>
  <si>
    <t>The effect of this constraint is to manage flows through Arapuni - Hamilton 1 circuit to avoid ARI Runback scheme operation in steady state. The limit is set at 95% of the rating of the circuit.</t>
  </si>
  <si>
    <t>ARI_HAM_2_Branch_M_O_1</t>
  </si>
  <si>
    <t xml:space="preserve">The effect of this constraint is to manage flows through Arapuni - Hamilton 2 circuit to avoid ARI Runback scheme operation in steady state. The limit is set at 95% of the rating of the circuit. </t>
  </si>
  <si>
    <t>ARI_HAM_1_Branch_S_O_1</t>
  </si>
  <si>
    <t xml:space="preserve">The effect of this constraint is to manage flows through Arapuni - Hamilton 1 circuit pre contingent to prevent Arapuni Runback scheme operation in steady state. The limit is set at 95% of the rating of the circuit. </t>
  </si>
  <si>
    <t>ARI_HAM_2_Branch_S_O_1</t>
  </si>
  <si>
    <t xml:space="preserve">The effect of this constraint is to manage flows through Arapuni - Hamilton 2 circuit pre contingent to prevent Arapuni Runback scheme operation in steady state. The limit is set at 95% of the rating of the circuit. </t>
  </si>
  <si>
    <t>HAM_KPO_1_M_O_2A</t>
  </si>
  <si>
    <t>-1.0*</t>
  </si>
  <si>
    <t>HAM_KPO2.1</t>
  </si>
  <si>
    <t/>
  </si>
  <si>
    <t>The effect of this constraint is to manage flows through the Hamilton Karapiro circuit 2 for a contingency of a Karapiro generator unit when Hamilton Karapiro circuit 1 is out of service.</t>
  </si>
  <si>
    <t>-1.0 * HAM_KPO2.1</t>
  </si>
  <si>
    <t>HAM_KPO_1_S_O_2A</t>
  </si>
  <si>
    <t>HAM_KPO_1_W_O_2A</t>
  </si>
  <si>
    <t>HAM_KPO_2_M_O_2A</t>
  </si>
  <si>
    <t>HAM_KPO1.1</t>
  </si>
  <si>
    <t>The effect of this constraint is to manage flows through the Hamilton Karapiro circuit 1 for a contingency of a Karapiro generator unit when Hamilton Karapiro circuit 2 is out of service.</t>
  </si>
  <si>
    <t>-1.0 * HAM_KPO1.1</t>
  </si>
  <si>
    <t>HAM_KPO_2_S_O_2A</t>
  </si>
  <si>
    <t>HAM_KPO_2_W_O_2A</t>
  </si>
  <si>
    <t>RDF_T4_O_1</t>
  </si>
  <si>
    <t>-1*</t>
  </si>
  <si>
    <t>RDF_T5.M5</t>
  </si>
  <si>
    <t>The effect of this constraint is to manage flows through Redclyffe-T5 during an outage of Redclyffe-T4A and T4B with low Tuai generation.
This constraint prevents Redclyffe-T5's load from exceeding 249 MVA, which is Redclyffe-T5's protection limit. The limit is modeled on the MV winding of T5.</t>
  </si>
  <si>
    <t>-1 * RDF_T5.M5</t>
  </si>
  <si>
    <t>RDF_T5_W_O_1</t>
  </si>
  <si>
    <t>+1*</t>
  </si>
  <si>
    <t>RDF_T4A.T4A</t>
  </si>
  <si>
    <t>RDF_T4B.T4B</t>
  </si>
  <si>
    <t>The effect of this constraint is to manage flows through Redclyffe-T4AB during an outage of Redclyffe-T5 with low Tuai generation.</t>
  </si>
  <si>
    <t>1 * RDF_T4A.T4A + 1 * RDF_T4B.T4B</t>
  </si>
  <si>
    <t>RDF_T5_M_O_1</t>
  </si>
  <si>
    <t>RDF_T5_S_O_1</t>
  </si>
  <si>
    <t>BPE_WDV_1_Branch_M_O_1A</t>
  </si>
  <si>
    <t>BPE_WDV2.1</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</si>
  <si>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Shoulder Operational Limit of the scheme. The Shoulder Nominal Trip Setting of the scheme is 300A.</t>
  </si>
  <si>
    <t>-1 * BPE_WDV2.1</t>
  </si>
  <si>
    <t>BPE_WDV_1_Branch_S_O_1A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</si>
  <si>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Summer Operational Limit of the scheme. The Summer Nominal Trip Setting of the scheme is 300A.</t>
  </si>
  <si>
    <t>BPE_WDV_1_Branch_W_O_1A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</si>
  <si>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340A, which is the Winter Operational Limit of the scheme. The Winter Nominal Trip Setting of the scheme is 350A.</t>
  </si>
  <si>
    <t>BPE_WDV_2_Branch_M_O_1A</t>
  </si>
  <si>
    <t>BPE_WDV1.1</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</si>
  <si>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Shoulder Operational Limit of the scheme. The Shoulder Nominal Trip Setting of the scheme is 300A.</t>
  </si>
  <si>
    <t>-1 * BPE_WDV1.1</t>
  </si>
  <si>
    <t>BPE_WDV_2_Branch_S_O_1A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</si>
  <si>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Summer Operational Limit of the scheme. The Summer Nominal Trip Setting of the scheme is 300A.</t>
  </si>
  <si>
    <t>BPE_WDV_2_Branch_W_O_1A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</si>
  <si>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340A, which is the Winter Operational Limit of the scheme. The Winter Nominal Trip Setting of the scheme is 350A.</t>
  </si>
  <si>
    <t>HWA_SFD_1_S_O_2</t>
  </si>
  <si>
    <t>WGN_WVY1.1</t>
  </si>
  <si>
    <t>The effect of this constraint is to manage flows through the Wanganui-Waverley-1 circuit during high Patea, Whareroa and Waipipi generation and / or low Hawera, Waverley and Whareroa load when the Hawera-Stratford-1 is out of service to avoid steady-state thermal overload.</t>
  </si>
  <si>
    <t xml:space="preserve"> -1 *WGN_WVY1.1</t>
  </si>
  <si>
    <t>HWA_SFD_1_M_O_2</t>
  </si>
  <si>
    <t>HWA_SFD_1_W_O_2</t>
  </si>
  <si>
    <t>Stability Constraints - Outage</t>
  </si>
  <si>
    <t>COL_OTI_2orCLH_COLorAPS_CLHorAPS_OTI_STABILITY_O_1</t>
  </si>
  <si>
    <t>COL_OTI1.1</t>
  </si>
  <si>
    <t>COL_OTI2.1</t>
  </si>
  <si>
    <t>DOB_GYM.1</t>
  </si>
  <si>
    <t>The effect of this constraint is to manage flows through the Coleridge-Otira 1 circuit during an outage of the Coleridge-Otira 2 circuit or through the Coleridge-Otira 2 circuit during an outage of any segment of the Coleridge-Otira 1 circuit for a contingency of the Dobson-Greymouth circuit during periods of high Grid Zone 12 load and low generation by bringing on Kumara generation to avoid voltage instability occurring.</t>
  </si>
  <si>
    <t xml:space="preserve"> -1 * COL_OTI1.1 + 1 * COL_OTI2.1 + 1 * DOB_GYM.1</t>
  </si>
  <si>
    <t>COL_HOR_2&amp;3_O_1A_z</t>
  </si>
  <si>
    <t>The effect of this constraint is to limit generation from Coleridge Power Station for voltage stability reasons when Coleridge-Hororata 2 and 3 are out of service.</t>
  </si>
  <si>
    <t>1 * COL_OTI2.1 + -1 * COL_OTI1.1</t>
  </si>
  <si>
    <t>CYD_ROX_1_or_2_STABILITY_O_1</t>
  </si>
  <si>
    <t>The effect of this constraint is to manage flows through Clyde-Roxburgh-1, Clyde-Roxburgh-2 and Livingstone-Naseby for a contingency on either Clyde-Roxburgh-1 or Clyde-Roxburgh-2 circuits during an outage of Clyde-Roxburgh-2 or Clyde-Roxburgh-1 circuits with high GZ14 import to avoid voltage collapse.</t>
  </si>
  <si>
    <t>1 * CYD_ROX1.1 + 1 * LIV_NSY.1 + 1 * CYD_ROX2.1</t>
  </si>
  <si>
    <t>HWA_SFD_1_STABILITY_O_1</t>
  </si>
  <si>
    <t>The effect of this constraint is to manage flows through Hawera_Waverly during Low Patea generation and/or no Whareroa generation when Hawera_Stratford is out of service.This constraint assists with precontingent voltage management at Hawera and covers for a loss of Bunnythorpe Wanganui 1or 2.</t>
  </si>
  <si>
    <t>-1 * HWA_WVY1.1</t>
  </si>
  <si>
    <t>ISL_KIK1_or_2_or_3_TOP_SOUTH_ISLAND_STABILITY_O_1A</t>
  </si>
  <si>
    <t>The effect of this constraint is to manage flows through the Islington-Kikiwa-1, 2 and 3 circuits for a contingency of either of the two remaining in service circuits during low Nelson area generation and / or high Nelson area load, when 1 of the 3 circuits is on outage to avoid voltage instability.</t>
  </si>
  <si>
    <t>-1 * ISL_KIK3.2 + 1 * ISL_KIK1.1 + -1 * ISL_KIK2.2</t>
  </si>
  <si>
    <t>ISL_TKB_1_or_TKB_TWZ_1_STABILITY_O_1B</t>
  </si>
  <si>
    <t>The effect of this constraint is to manage flows through Ashburton-Timaru-Twizel 1 and 2 and Livingstone-Norwood for a contingency of one of these 220kV circuits when Islington - Tekapo B or Tekapo B - Twizel 1 is out of service. This is to ensure voltage stability limits are not exceeded during periods when load in the Upper South Island is high</t>
  </si>
  <si>
    <t>-1 * ASB_TIM_TWZ2.3 + 1 * LIV_NWD1.1 + -1 * ASB_TIM_TWZ1.3</t>
  </si>
  <si>
    <t>MAN_NMA_1_or_2_MAN_INTERTRIP_DISABLED_O_1</t>
  </si>
  <si>
    <t>The effect of this constraint is to manage flows through Manapouri North Makarewa 1 or 2,Manapouri-North Makarewa-3 and Invercargill-Manapouri-2 for a contingency of Manapouri North Makarewa 2 or 1 when Manapouri North Makarewa 1 or 2 is out of service for stability reasons when Manapouri Intertrip is Disabled.</t>
  </si>
  <si>
    <t>1 * MAN_NMA1.1 + 1 * MAN_NMA2.1 + 1 * MAN_NMA3.1 + -1 * INV_MAN.1</t>
  </si>
  <si>
    <t>WELLINGTON_STABILITY_MGM_MST_1_or_MGM_WDV_1_O_1D</t>
  </si>
  <si>
    <t xml:space="preserve">The effect of this constraint is to manage flows through Bunnythorpe-Paraparaumu-Haywards-1 and 2, and Haywards-Wilton-Linton-1 and 2 circuits for a contingency of one of the circuits during high HVDC south transfer to avoid voltage collapse when Mangamaire-Masterton-1 or Mangamaire-Woodville-1 is out of service or a split is in place between Woodville and Masterton. </t>
  </si>
  <si>
    <t>1 * BPE_PRM_HAY1.1 + 1 * BPE_PRM_HAY2.1 + -1 * HAY_WIL_LTN1.1 +- 1 * HAY_WIL_LTN2.1</t>
  </si>
  <si>
    <t>WEST_COAST_SPLIT_STABILITY_O_1</t>
  </si>
  <si>
    <t>The effect of this constraint is manage voltage stability on the West Coast during low West Coast generation and high West Coast load when one of the following is out of service: Greymouth-Kumara, Dobson-Greymouth, Atarau-Dobson or Atarau-Reefton-Inangahua.</t>
  </si>
  <si>
    <t>-1 * COL_HOR2.1 + -1 * COL_HOR3.1</t>
  </si>
  <si>
    <t>WEST_COAST_STABILITY_LOW_GENERATION_O_1</t>
  </si>
  <si>
    <t>COL_HOR2.1</t>
  </si>
  <si>
    <t>COL_HOR3.1</t>
  </si>
  <si>
    <t>The effect of this constraint is manage voltage stability on the West Coast during low West Coast generation and high West Coast load.</t>
  </si>
  <si>
    <t>Thermal or Static Constraints - Permanent</t>
  </si>
  <si>
    <t>BPE_MTR_1_Branch_S_P_1</t>
  </si>
  <si>
    <t>Permanent</t>
  </si>
  <si>
    <t>BPE_MTR1.1</t>
  </si>
  <si>
    <t>The effect of this constraint is to manage flows through the Bunnythorpe-Mataroa-1 circuit. This is to prevent the Bunnythorpe-Mataroa Circuit Overload Special Protection Scheme operating in steady state under certain system conditions.</t>
  </si>
  <si>
    <t>1 * BPE_MTR1.1</t>
  </si>
  <si>
    <t>BPE_MTR_1_Branch_M_P_1</t>
  </si>
  <si>
    <t>BPE_MTR_1_Branch_W_P_1</t>
  </si>
  <si>
    <t>Thermal or Static Constraints - Outage</t>
  </si>
  <si>
    <t>HOR_KBY_ISL_1_M_O_1</t>
  </si>
  <si>
    <t>-1.03*</t>
  </si>
  <si>
    <t>GYM_KUM.1</t>
  </si>
  <si>
    <t>+0.78*</t>
  </si>
  <si>
    <t>HOR_KBY_ISL2.1</t>
  </si>
  <si>
    <t>The effect of this constraint is to manage flows through Greymouth-Kumara for a contingency of Hororata-Kimberley-Islington-2 during high West Coast generation and low West Coast load when Hororata-Kimberley-Islington-1 is out of service.</t>
  </si>
  <si>
    <t>-1.03 * GYM_KUM.1 + 0.78 * HOR_KBY_ISL2.1</t>
  </si>
  <si>
    <t>HOR_KBY_ISL_1_S_O_1</t>
  </si>
  <si>
    <t>+0.79*</t>
  </si>
  <si>
    <t>-1.03 * GYM_KUM.1 + 0.79 * HOR_KBY_ISL2.1</t>
  </si>
  <si>
    <t>HOR_KBY_ISL_1_W_O</t>
  </si>
  <si>
    <t>The effect of this constraint is to manage flows through Greymouth_Kumara for a contingency of Hororata_Kimberley_Islington_2 during high West Coast generation and low West Coast load when Hororata_Kimberley_Islington_1 is out of service.</t>
  </si>
  <si>
    <t>-1.00 * GYM_KUM.1 + 0.89 * HOR_KBY_ISL2.1</t>
  </si>
  <si>
    <t>HOR_KBY_ISL_2_M_O_1</t>
  </si>
  <si>
    <t>HOR_KBY_ISL1.1</t>
  </si>
  <si>
    <t>The effect of this constraint is to manage flows through Greymouth-Kumara for a contingency of Hororata-Kimberley-Islington-1 during high West Coast generation and low West Coast load when Hororata-Kimberley-Islington-2 is out of service.</t>
  </si>
  <si>
    <t>-1.03 * GYM_KUM.1 + 0.79 * HOR_KBY_ISL1.1</t>
  </si>
  <si>
    <t>HOR_KBY_ISL_2_S_O_1</t>
  </si>
  <si>
    <t>+0.8*</t>
  </si>
  <si>
    <t>-1.03 * GYM_KUM.1 + 0.8 * HOR_KBY_ISL1.1</t>
  </si>
  <si>
    <t>HOR_KBY_ISL_2_W_O</t>
  </si>
  <si>
    <t>The effect of this constraint is to manage flows through Greymouth_Kumara for a contingency of Hororata_Kimberley_Islington_1 during high West Coast generation and low West Coast load when Hororata_Kimberley_Islington_2 is out of service.</t>
  </si>
  <si>
    <t>-1 * GYM_KUM.1 + 0.89 * HOR_KBY_ISL1.1</t>
  </si>
  <si>
    <t>Stability Constraints - Permanent</t>
  </si>
  <si>
    <t>GZ14_EXPORT_FREQUENCY_LIMIT_P_1</t>
  </si>
  <si>
    <t>NSY_ROX.1</t>
  </si>
  <si>
    <t>CYD_TWZ2.1</t>
  </si>
  <si>
    <t>CYD_TWZ1.1</t>
  </si>
  <si>
    <t>The effect of this constraint is to manage flows through Clyde-Cromwell-Twizel-1 or Clyde-Cromwell-Twizel-2 or Naseby-Roxburgh for a contingency of this circuit when the other two circuits are out of service in order to avoid frequency instability. It will also be used to manage flows through Clyde-Cromwell-Twizel-1 and Clyde-Cromwell-Twizel-2 when Naseby-Roxburgh is out of service and Clyde-Cromwell-Twizel-1 and Clyde-Cromwell-Twizel-2 have been declared a double circuit contingency risk in order to avoid frequency instability.</t>
  </si>
  <si>
    <t>-1 * NSY_ROX.1 + -1 * CYD_TWZ2.1 + -1 * CYD_TWZ1.1</t>
  </si>
  <si>
    <t>GZ14_EXPORT_FREQUENCY_LIMIT_P_2</t>
  </si>
  <si>
    <t>CYD_ROX1.1</t>
  </si>
  <si>
    <t>CYD_ROX2.1</t>
  </si>
  <si>
    <t>The effect of this constraint is to manage flows through Clyde-Roxburgh-1 or Clyde-Roxburgh-2 or Naseby-Roxburgh for a contingency of this circuit when the other two circuits are out of service in order to avoid frequency instability. It will also be used to manage flows through Clyde-Roxburgh-1 and Clyde-Roxburgh-2 when Naseby-Roxburgh is out of service and Clyde-Roxburgh-1 and Clyde-Roxburgh-2 have been declared a double circuit contingency risk in order to avoid frequency instability.</t>
  </si>
  <si>
    <t>-1 * CYD_ROX1.1 + -1 * CYD_ROX2.1 + -1 * NSY_ROX.1</t>
  </si>
  <si>
    <t>GZ14_IMPORT_STABILITY_P_1A</t>
  </si>
  <si>
    <t>The effect of this constraint is to manage flows through Clyde-Cromwell-Twizel 1 and 2 and Livingstone-Naseby-1 for a contingency of one of these circuits during high GZ14 import to avoid voltage collapse.</t>
  </si>
  <si>
    <t>-1 * CYD_TWZ2.2 + 1 * LIV_NSY.1 + -1 * CYD_TWZ1.2</t>
  </si>
  <si>
    <t>HLY_SFD_Stability_P_z</t>
  </si>
  <si>
    <t>To limit pre-contingency flows from SFD to HLY and SFD to TMN to set maximum stability limit for a single contingency during high Taranaki generation and high north flow.</t>
  </si>
  <si>
    <t>-1 * HLY_SFD.1 + 1 * SFD_TMN1.1</t>
  </si>
  <si>
    <t>MAN_INTERTRIP_DISABLED_STABILITY_P_1</t>
  </si>
  <si>
    <t>The effect of this constraint is to manage flows through Manapouri -North Makarewa1,Manapouri-North Makarewa2, Manapouri-North Makarewa3 and Invercargill-Manapouri 2 for a loss of one of the Manapouri North Makarewa 1 or 2 for stability reasons when the Manapouri intertrip scheme is Disabled.</t>
  </si>
  <si>
    <t>MAN_INTERTRIP_ENABLED_STABILITY_P_1</t>
  </si>
  <si>
    <t>The effect of this constraint is to manage flows through Manapouri -North Makarewa1,Manapouri-North Makarewa2, Manapouri-North Makarewa3 and Invercargill-Manapouri 2 for a loss of one of the Manapouri North Makarewa 1 or 2 for stability reasons when the Manapouri intertrip scheme is Enabled.</t>
  </si>
  <si>
    <t>SOUTHLAND_STABILITY_P_1D</t>
  </si>
  <si>
    <t>INV_ROX1.1</t>
  </si>
  <si>
    <t>INV_ROX2.1</t>
  </si>
  <si>
    <t>NMA_GOR_TMH1.1</t>
  </si>
  <si>
    <t>NMA_GOR_TMH2.1</t>
  </si>
  <si>
    <t>EDN_INV.1</t>
  </si>
  <si>
    <t>The effect of this constraint is to manage flows into the lower Southland region through Invercargill-Roxburgh 1 and 2, North Makarewa-Gore-Three Mile Hill 1 and 2, and Edendale-Invercargill 1 circuits to avoid voltage collapse during low Southland generation and / or high Southland load.</t>
  </si>
  <si>
    <t>-1 * INV_ROX1.1 + -1 * INV_ROX2.1 + 1 * NMA_GOR_TMH1.1 + 1 * NMA_GOR_TMH2.1 + 1 * EDN_INV.1</t>
  </si>
  <si>
    <t>UPPER_SOUTH_ISLAND_STABILITY_P_1C</t>
  </si>
  <si>
    <t>ASB_TIM_TWZ2.3</t>
  </si>
  <si>
    <t>ISL_TKB.1</t>
  </si>
  <si>
    <t>LIV_NWD1.1</t>
  </si>
  <si>
    <t>ASB_TIM_TWZ1.3</t>
  </si>
  <si>
    <t>The effect of this constraint is to manage flows through Ashburton-Timaru-Twizel 1 and 2, Livingstone-Norwood and Islington-Tekapo B for a contingency of one of these 220kV circuits. This is to ensure voltage stability limits are not exceeded during periods when load in the Upper South Island is high.</t>
  </si>
  <si>
    <t xml:space="preserve"> -1 * ASB_TIM_TWZ2.3 + -1 * ISL_TKB.1 + 1 * LIV_NWD1.1 + -1 * ASB_TIM_TWZ1.3</t>
  </si>
  <si>
    <t>UPPER_NORTH_ISLAND_STABILITY_P_1H</t>
  </si>
  <si>
    <t>HLY_OHW1.1</t>
  </si>
  <si>
    <t>HLY_OHW2.1</t>
  </si>
  <si>
    <t>HLY_SFD.1</t>
  </si>
  <si>
    <t>HLY_TWH1.1</t>
  </si>
  <si>
    <t>OHW_OTA1.1</t>
  </si>
  <si>
    <t>OHW_OTA2.1</t>
  </si>
  <si>
    <t>OTA_HTU_WKM1.1</t>
  </si>
  <si>
    <t>OTA_HTU_WKM2.1</t>
  </si>
  <si>
    <t>PAK_WKM1.2</t>
  </si>
  <si>
    <t>PAK_WKM2.2</t>
  </si>
  <si>
    <t>BOB_HAM1.1</t>
  </si>
  <si>
    <t>ARI_BOB1.1</t>
  </si>
  <si>
    <t> </t>
  </si>
  <si>
    <t>The effect of this constraint is to manage flows through all transmission lines into the upper North Island region, for a contingency of either the largest connected generator or a major 220kV circuit in the region, to maintain post-contingent voltage stability.</t>
  </si>
  <si>
    <t>-1 * HLY_OHW1.1 + -1 * HLY_OHW2.1 + -1 * HLY_SFD.1 + -1 * HLY_TWH1.1 + 1 * OHW_OTA1.1 + 1 * OHW_OTA2.1 + 1 * OTA_HTU_WKM1.1 + 1 * OTA_HTU_WKM2.1 + -1 * PAK_WKM1.2 + -1 * PAK_WKM2.2 + -1 * BOB_HAM1.1 + 1 * ARI_BOB1.1</t>
  </si>
  <si>
    <t>WELLINGTON_STABILITY_P_1E</t>
  </si>
  <si>
    <t xml:space="preserve">The effect of this constraint is to manage flows through Bunnythorpe-Paraparaumu-Haywards-1 and 2, Haywards-Wilton-Linton-1 and 2 and Mangamaire-Woodville-1 circuits during high HVDC south transfer to avoid voltage collapse. </t>
  </si>
  <si>
    <t>1 * BPE_PRM_HAY1.1 + 1 * BPE_PRM_HAY2.1 + -1 * HAY_WIL_LTN1.1 + -1 * HAY_WIL_LTN2.1 + -1 * MGM_WDV1.1</t>
  </si>
  <si>
    <t>Market Node Constraints</t>
  </si>
  <si>
    <t>BWK1101 WPI0 MW_Min</t>
  </si>
  <si>
    <t xml:space="preserve">A new manual Market Node constraint has been created for use during outages in the Southland area to bring on WPI  for Voltage support and GZ14 voltage stability. </t>
  </si>
  <si>
    <t xml:space="preserve"> 1 * BWK1101 WPI0 ENOF</t>
  </si>
  <si>
    <t>COL0661 COL0 MW_Min</t>
  </si>
  <si>
    <t>The effect of this constraint is to manage post contingent voltages during low low generation and high load at Hororata and Kimberley 66kV when Coleridge Otira 2 and Castle-Hill Coleridge 1 are out of service</t>
  </si>
  <si>
    <t xml:space="preserve">1 * COL0661 COL0 ENOF </t>
  </si>
  <si>
    <t>HWB0331 WPI0 MW_Min</t>
  </si>
  <si>
    <t xml:space="preserve">A new manual Market Node constraint has been created for use during outages in the Southland area to bring on WPI  for Voltage support. </t>
  </si>
  <si>
    <t xml:space="preserve"> 1 * HWB0331 WPI0 ENOF</t>
  </si>
  <si>
    <t>KPA1101 KPI1 MW_Min</t>
  </si>
  <si>
    <t xml:space="preserve">A new manual Market Node constraint has been created for use during outages in the Taranaki  area to bring on KPI for Voltage support. </t>
  </si>
  <si>
    <t xml:space="preserve">1 * KPA1101 KPI1 ENOF </t>
  </si>
  <si>
    <t>KUM0661 KUM0_Min</t>
  </si>
  <si>
    <t>The effect of this constraint is to manage post contingent voltages at Hokitika, Kumara, Greymouth and Dobson during  a West Coast split via Coleridge-Otira-1 and 2.</t>
  </si>
  <si>
    <t xml:space="preserve">1 * KUM0661 KUM0 ENOF </t>
  </si>
  <si>
    <t>MHO331 MHO0_Min</t>
  </si>
  <si>
    <t xml:space="preserve">A new manual Market Node constraint has been created for use during outages in the Bunnythorpe area to bring on MHO G1  for Voltage support. </t>
  </si>
  <si>
    <t xml:space="preserve"> 1 * MHO0331 MHO0 ENOF</t>
  </si>
  <si>
    <t>MKE1101 MKE1 MW_Min</t>
  </si>
  <si>
    <t>The effect of this constraint is to manage voltage stability for an extended contingent event of Stratford T9 during low generation and high load at Taranaki 110kV that has no 110kV splits in place and when Stratford T10 is out of service or vice versa.</t>
  </si>
  <si>
    <t>1 * MKE1101 MKE1 ENOF</t>
  </si>
  <si>
    <t>PTA MW_Min</t>
  </si>
  <si>
    <t>The effect of this constraint is to manage post contingent voltages at Hawera and Wanganui during  an outage on either Bunnythorpe-Marton-Wanganui circuits.</t>
  </si>
  <si>
    <t xml:space="preserve">1 * HWA1101 PTA1 ENOF + 1 * HWA1101 PTA2 ENOF + 1 * HWA1101 PTA3 ENOF </t>
  </si>
  <si>
    <t>STK0661 COB0 MW_Min</t>
  </si>
  <si>
    <t xml:space="preserve">The effect of this constraint is to bring on COB for voltage support during outages in the Nelson area </t>
  </si>
  <si>
    <t xml:space="preserve">1 * STK0661 COB0 ENOF </t>
  </si>
  <si>
    <t>TKA0111 TKA1 MW_Min</t>
  </si>
  <si>
    <t>The effect of this constraint is to manage post contingent voltages during low generation and high load at Timaru and Temuka 110kV when Tekapo B-Twizel is out of service.</t>
  </si>
  <si>
    <t xml:space="preserve">1 * TKA0111 TKA1 ENOF </t>
  </si>
  <si>
    <t>WKA_MW_MIN</t>
  </si>
  <si>
    <t>TUI1101 KTW0 ENOF</t>
  </si>
  <si>
    <t>TUI1101 PRI0 ENOF</t>
  </si>
  <si>
    <t>TUI1101 TUI0 ENOF</t>
  </si>
  <si>
    <t>The effect of this constraint is to offer an alternative operational measure to manage the post-contingent thermal and/or voltage violations in the Hawkes Bay region during outages, and when necessary.</t>
  </si>
  <si>
    <t>1 * TUI1101 KTW0 ENOF + 1 * TUI1101 PRI0 ENOF + 1 * TUI1101 TUI0 ENOF</t>
  </si>
  <si>
    <t>Temporary Constraints</t>
  </si>
  <si>
    <t>KIN_TRK_SPLIT_W_TEMP_1</t>
  </si>
  <si>
    <t>Temporary</t>
  </si>
  <si>
    <t>The effect of this constraint is to manage flows through Hamilton T9 for an extended contingent event of HAM T6 during high load at GZ3 110 kV and low generation at Karapiro and Arapuni when the system split at Arapuni bus shifts to Kinleith-Tarukenga 1 &amp; 2 circuits.</t>
  </si>
  <si>
    <t>1 * HAM_T9.T9 + 0.72 * HAM_T6.T6</t>
  </si>
  <si>
    <t>Temporary Constraints - Real-time Operations</t>
  </si>
  <si>
    <t>BEN_HAY_Transfer_Limit</t>
  </si>
  <si>
    <t>The purpose of this constraint is to limit transfer on the HVDC link from Benmore to Haywards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</si>
  <si>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1 * BEN_HAY1.1 + 1 * BEN_HAY2.1</t>
  </si>
  <si>
    <t>HAY_BEN_Transfer_Limit</t>
  </si>
  <si>
    <t>The purpose of this constraint is to limit transfer on the HVDC link from Haywards to Benmore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</si>
  <si>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1 * HAY_BEN1.1 + 1 * HAY_BEN2.1</t>
  </si>
  <si>
    <t xml:space="preserve">Change </t>
  </si>
  <si>
    <t>Requested  by</t>
  </si>
  <si>
    <t xml:space="preserve">Failover date </t>
  </si>
  <si>
    <t xml:space="preserve">Date </t>
  </si>
  <si>
    <t>Reason for Change</t>
  </si>
  <si>
    <t>Change COB_UTK_1 to No</t>
  </si>
  <si>
    <t>D O'Grady</t>
  </si>
  <si>
    <t>Change COB_STK_2 to No</t>
  </si>
  <si>
    <t>Removed Branch-CTG overrides for ARI CTGS</t>
  </si>
  <si>
    <t>Change STU_TIM to Yes</t>
  </si>
  <si>
    <t>Change OAM_STU_WTK2.2, 2.3 &amp; 2.4 to Yes</t>
  </si>
  <si>
    <t>Change BPE WDV 1 &amp; 2 to Yes</t>
  </si>
  <si>
    <t>Change HWA SFD 1 to Yes</t>
  </si>
  <si>
    <t>Added "HWA_SFD_1_or_HWA_WVY_1_or_WGN_WVY_1_S_O_1" to the list of manual constraints.</t>
  </si>
  <si>
    <t>John Prattley</t>
  </si>
  <si>
    <t>Added "HWA_SFD_1_or_HWA_WVY_1_or_WGN_WVY_1_M_O_1" to the list of manual constraints.</t>
  </si>
  <si>
    <t>Added "HWA_SFD_1_or_HWA_WVY_1_or_WGN_WVY_1_W_O_1" to the list of manual constraints.</t>
  </si>
  <si>
    <t>Added "WELLINGTON_STABILITY_P_1A" to the list of manual constraints.</t>
  </si>
  <si>
    <t>Philip Pidgeon</t>
  </si>
  <si>
    <t>Removed "WELLINGTON_STABILITY_P_1A" as constraint not needed.</t>
  </si>
  <si>
    <t>Changed MTI_WKM1 to No</t>
  </si>
  <si>
    <t>D.O'Grady</t>
  </si>
  <si>
    <t>Changed MTI_WKM2 to No</t>
  </si>
  <si>
    <t>Updated "WELLINGTON_STABILITY_MGM_MST_1_or_MGM_WDV_1_O_1A" from version 1.</t>
  </si>
  <si>
    <t>Added "BWK_HWB_O_1" constraint and "INV_ROX_1_or_INV_ROX_2_O_1" constraint to the list of manual constraints.</t>
  </si>
  <si>
    <t>Peter Gao</t>
  </si>
  <si>
    <t>Added ROX_T10_P_1 constraint to the list of manual constraints.</t>
  </si>
  <si>
    <t>Added ISL_LIV_1&amp;_LIV_WTK_1_W_O_1 and ROX_T10&amp;HWB_ROX_1_or_HWB_ROX_2_O_1 constraints to the list of manual constraints.</t>
  </si>
  <si>
    <t>Superseeded "ROX_T10&amp;HWB_ROX_1_or_HWB_ROX_2_O_1" constraint with "ROX_T10_O_1".</t>
  </si>
  <si>
    <t>Shiva Pillay</t>
  </si>
  <si>
    <t>Added ISL_T3_M_O_1 constraint to the list of manual constraints.</t>
  </si>
  <si>
    <t>Added "KAW_T13_S_P_3" and "EDG_KAW_1&amp;EDG_KAW_1&amp;2_O_1 constraints to the list of manual constraints.</t>
  </si>
  <si>
    <t>ROX_T10 re-rated so remove constraints: "ROX_T10_P_1, INV_ROX_1_or_INV_ROX_2_O_1, BAL_GOR_O_1, BWK_HWB_O_1, INV_T1_O_1"</t>
  </si>
  <si>
    <t>Removed KAW_T13_S_P_3 and added KAW_T13_S_TEMP_2, KAW_T13_W_TEMP_2, KAW_T13_S_O_1, KAW_T12_S_O_1, EDG_KAW_1&amp;EDG_KAW_2_W_O_1 and KAW_T13&amp;EDG_KAW_1&amp;2_O_1 constraints to the list of manual constraints.</t>
  </si>
  <si>
    <t>Added BPE_T1_or_BPE_T2_or_BPE_T3_S_O_1 constraint to the list of manual constraints.</t>
  </si>
  <si>
    <t>Prateik Soni</t>
  </si>
  <si>
    <t>Added RDF_TX_ECE_TEMP_1 constraint to the list of manual constraints.</t>
  </si>
  <si>
    <t>Removed KAW_T12_S_O_1</t>
  </si>
  <si>
    <t>Removed KAW_T13_S_O_1</t>
  </si>
  <si>
    <t>Removed KAW_T13&amp;EDG_227_254_274_M_O_1</t>
  </si>
  <si>
    <t>Removed KAW_T13&amp;EDG_227_254_274_M_O_2</t>
  </si>
  <si>
    <t>Removed EDG_KAW_1&amp;EDG_KAW_2_S_O_1</t>
  </si>
  <si>
    <t>Removed EDG_KAW_1&amp;EDG_KAW_2_W_O_1</t>
  </si>
  <si>
    <t>Removed EDG_KAW_1_W_O_1</t>
  </si>
  <si>
    <t>Added KAW_T13_KAW_MAT_TRIP_ENABLED_S_P_1</t>
  </si>
  <si>
    <t>Added KAW_T13_KAW_MAT_TRIP_ENABLED_M_P_1</t>
  </si>
  <si>
    <t>Added KAW_T13_KAW_MAT_TRIP_ENABLED_W_P_1</t>
  </si>
  <si>
    <t>Added KAW_T13_KAW_T12_T13_OVERLOAD_PROT_DISABLED_S_P_1</t>
  </si>
  <si>
    <t>Added KAW_T13_KAW_T12_T13_OVERLOAD_PROT_DISABLED_M_P_1</t>
  </si>
  <si>
    <t>Added KAW_T13_KAW_T12_T13_OVERLOAD_PROT_DISABLED_W_P_1</t>
  </si>
  <si>
    <t xml:space="preserve">Added HWB_T4_O_1, HWB_T4_O_2 to &amp; superseded ROX_T10_O_1 with ROX_T10_O_1A on the list of manual constraints. </t>
  </si>
  <si>
    <t>Removed STK_UTK_1_S_P, STK_UTK_1_W_P, STK_UTK_1_M_P_1, MOT_STK_2_S_O, MOT_STK_2_W_O, MOT_STK_2_M_O_1 as circuit STK_UTK1.1 is now Dog conductor</t>
  </si>
  <si>
    <t>Added ISL_T6_S_O_1 and ISL_T3_or_ISL_T7_S_O_1 manual constraint.</t>
  </si>
  <si>
    <t>Carlo Jaminola</t>
  </si>
  <si>
    <t>Add MOT_T5_O_1 manual constraint.</t>
  </si>
  <si>
    <t>Sophia Ting</t>
  </si>
  <si>
    <t>Added ROX_T10_O_2 manual constraint</t>
  </si>
  <si>
    <t>Asher Habib</t>
  </si>
  <si>
    <t>Added MNI_MKE_SFD1.1 and Yes for SFT monitoring</t>
  </si>
  <si>
    <t>Added MNI_MKE_SFD1.2 and Yes for SFT monitoring</t>
  </si>
  <si>
    <t>Added MNI_MKE_SFD1.3 and No for SFT monitoring</t>
  </si>
  <si>
    <t>Remove RDF_TX_ECE_TEMP_1 from the manual contraints.</t>
  </si>
  <si>
    <t xml:space="preserve">Ravisha </t>
  </si>
  <si>
    <t>Superseeded RDF_T3_M_O_1, with RDF_T3_M_O_1A</t>
  </si>
  <si>
    <t>Superseeded RDF_T3_S_O_1, with RDF_T3_S_O_1A</t>
  </si>
  <si>
    <t>Superseeded RDF_T3_W_O_1, with RDF_T3_W_O_1A</t>
  </si>
  <si>
    <t>Superseeded RDF_T4_M_O_1, with RDF_T4_M_O_1A</t>
  </si>
  <si>
    <t>Superseeded RDF_T4_S_O_1, with RDF_T4_S_O_1A</t>
  </si>
  <si>
    <t>Superseeded RDF_T4_W_O_1, with RDF_T4_W_O_1A</t>
  </si>
  <si>
    <t>Removed HWB_T4_O_1</t>
  </si>
  <si>
    <t>Removed HWB_T4_O_2</t>
  </si>
  <si>
    <t>Removed ROX_T10_O_1A</t>
  </si>
  <si>
    <t>Removed ROX_T10_O_2</t>
  </si>
  <si>
    <t>Put in alphabetic order add COL_OTI stability &amp; update Southland constraints</t>
  </si>
  <si>
    <t>Removed COB_MOT_2_S_O</t>
  </si>
  <si>
    <t>Achary</t>
  </si>
  <si>
    <t>Removed  COB_MOT_2_W_O</t>
  </si>
  <si>
    <t>Removed COB_MOT_2_M_O_1</t>
  </si>
  <si>
    <t>Removed MOT_STK_2&amp;MOT_T6_S_O_1</t>
  </si>
  <si>
    <t>Removed MOT_STK_2&amp;MOT_T6_W_O_1</t>
  </si>
  <si>
    <t>Removed MOT_STK_2&amp;MOT_T6_M_O_1</t>
  </si>
  <si>
    <t>Added ISL_T3_W_O_1 manual constraint</t>
  </si>
  <si>
    <t>Added DOB_T11.T11 =n to GZ12</t>
  </si>
  <si>
    <t>Aaron R</t>
  </si>
  <si>
    <t>Added DOB_T11.M11 =n to GZ12</t>
  </si>
  <si>
    <t>Added DOB_T11.L11 =n to GZ12</t>
  </si>
  <si>
    <t>Added DOB_T11.M12 =n to GZ12</t>
  </si>
  <si>
    <t>Added DOB_T11.L12 =n to GZ12</t>
  </si>
  <si>
    <t>Added HWB_T4.M4 =y to GZ14</t>
  </si>
  <si>
    <t>Added HWB_T4.L4 =n to GZ14</t>
  </si>
  <si>
    <t>Added INV_T1.M1 = y to GZ14</t>
  </si>
  <si>
    <t>Added INV_T1.L1 =n to GZ14</t>
  </si>
  <si>
    <t>Added ROX_T10.M10 =y to GZ14</t>
  </si>
  <si>
    <t>Added ROX_T10.L10 =n to GZ14</t>
  </si>
  <si>
    <t>Added BRY_T7.T7 =n to GZ11</t>
  </si>
  <si>
    <t>Added BRY_T7.M7 =n to GZ11</t>
  </si>
  <si>
    <t>Added BRY_T7.L7 =n to GZ11</t>
  </si>
  <si>
    <t>Added STK_T3.M3 =y to GZ9</t>
  </si>
  <si>
    <t>Added STK_T3.L3 =n to GZ9</t>
  </si>
  <si>
    <t>Removed WKM_PPI_WRK.1 =y from GZ4</t>
  </si>
  <si>
    <t>Removed WKM_PPI_WRK.2 =y from GZ4</t>
  </si>
  <si>
    <t>Removed WKM_PPI_WRK.3 =n from GZ4</t>
  </si>
  <si>
    <t>Added THI_WKM1 =y to GZ4</t>
  </si>
  <si>
    <t>Added THI_WRK1 =y to GZ4</t>
  </si>
  <si>
    <t>Added PPI_THI1 =n to GZ4</t>
  </si>
  <si>
    <t>Added PAK_WKM1 to GZ2</t>
  </si>
  <si>
    <t>Added PAK_WKM1.1 =y to GZ2</t>
  </si>
  <si>
    <t>Added PAK_WKM1.2 =y to GZ2</t>
  </si>
  <si>
    <t>Added PAK_WKM2 to GZ2</t>
  </si>
  <si>
    <t>Added PAK_WKM2.1 =y to GZ2</t>
  </si>
  <si>
    <t>Added PAK_WKM2.2 =y to GZ2</t>
  </si>
  <si>
    <t>Removed OKI_NAP_WRK2 from GZ4</t>
  </si>
  <si>
    <t>Removed OKI_NAP_WRK2.1 =y from GZ4</t>
  </si>
  <si>
    <t>Removed OKI_NAP_WRK2.2 =y from GZ4</t>
  </si>
  <si>
    <t>Removed OKI_NAP_WRK2.3 =n from GZ4</t>
  </si>
  <si>
    <t>Added NAP_OKI2 =y to GZ4</t>
  </si>
  <si>
    <t>Removed HAM_WHU1 =n from GZ3</t>
  </si>
  <si>
    <t>Removed HAM_WHU2 =n from GZ3</t>
  </si>
  <si>
    <t>Added HAM_PAO_WHU1 to GZ3</t>
  </si>
  <si>
    <t>Added HAM_PAO_WHU1.1 =n to GZ3</t>
  </si>
  <si>
    <t>Added HAM_PAO_WHU1.2 =n to GZ3</t>
  </si>
  <si>
    <t>Added HAM_PAO_WHU1.3 =n to GZ3</t>
  </si>
  <si>
    <t>Added HAM_PAO_WHU2 to GZ3</t>
  </si>
  <si>
    <t>Added HAM_PAO_WHU2.1 =n to GZ3</t>
  </si>
  <si>
    <t>Added HAM_PAO_WHU2.2 =n to GZ3</t>
  </si>
  <si>
    <t>Added HAM_PAO_WHU2.3 =n to GZ3</t>
  </si>
  <si>
    <t>Removed MNI_SFD1 =y from GZ6</t>
  </si>
  <si>
    <t>Added MNI_MKE_SFD1 to GZ6</t>
  </si>
  <si>
    <t>Added MNI_MKE_SFD1.1 =y to GZ6</t>
  </si>
  <si>
    <t>Added MNI_MKE_SFD1.2 =y to GZ6</t>
  </si>
  <si>
    <t>Added MNI_MKE_SFD1.3 =n to GZ6</t>
  </si>
  <si>
    <t>Removed HAM_HAT1 =y from GZ3</t>
  </si>
  <si>
    <t>Removed HAM_HAT2 =y from GZ3</t>
  </si>
  <si>
    <t>Removed HAT_OHW1 =y from GZ3</t>
  </si>
  <si>
    <t>Removed HAT_OHW2 =y from GZ3</t>
  </si>
  <si>
    <t>Removed HAT_WKM1 =y from GZ3</t>
  </si>
  <si>
    <t>Removed HAT_WKM2 =y from GZ3</t>
  </si>
  <si>
    <t>Added HWB_WPIA =y to GZ14</t>
  </si>
  <si>
    <t>Added HWB_WPIB =y to GZ14</t>
  </si>
  <si>
    <t>Added HWB_WPIC =y to GZ14</t>
  </si>
  <si>
    <t>Added ALB_WRD1 =n to GZ1</t>
  </si>
  <si>
    <t>Added ALB_WRD2 =n to GZ1</t>
  </si>
  <si>
    <t>Added ALB_WRD3 =n to GZ1</t>
  </si>
  <si>
    <t>Added ALB_WRD4 =n to GZ1</t>
  </si>
  <si>
    <t>Added WRD.T1.T1 =n to GZ1</t>
  </si>
  <si>
    <t>Added WRD.T2.T2 =n to GZ1</t>
  </si>
  <si>
    <t>Added WRD.T3.T3 =n to GZ1</t>
  </si>
  <si>
    <t>Added WRD.T7.T7 =n to GZ1</t>
  </si>
  <si>
    <t xml:space="preserve">Added KIN_TRK_SPLIT_W_TEMP_1 on the list of manual constraints. </t>
  </si>
  <si>
    <t>Added BPE.T1.M1 =y to GZ7</t>
  </si>
  <si>
    <t>Added BPE.T1.L1 =n to GZ7</t>
  </si>
  <si>
    <t>Added BPE.T1.M2 =y to GZ7</t>
  </si>
  <si>
    <t>Added BPE.T1.L2 =n to GZ7</t>
  </si>
  <si>
    <t>Added BPE.T1.M3 =y to GZ7</t>
  </si>
  <si>
    <t>Added BPE.T1.L3 =n to GZ7</t>
  </si>
  <si>
    <t>Added ISL.T7.M7 =n to GZ10</t>
  </si>
  <si>
    <t>Added ISL.T7.L7 =n to GZ10</t>
  </si>
  <si>
    <t>Added PEN_STC1A =n to GZ2</t>
  </si>
  <si>
    <t>Added PEN_STC1B =n to GZ2</t>
  </si>
  <si>
    <t>Added WTK.T23.M23 =n to GZ13</t>
  </si>
  <si>
    <t>Added WTK.T23.L23 =n to GZ13</t>
  </si>
  <si>
    <t>Added WTK.T24.M24 =n to GZ13</t>
  </si>
  <si>
    <t>Added WTK.T24.L24 =n to GZ13</t>
  </si>
  <si>
    <t>Added HWB.T1.M1 =n to GZ14</t>
  </si>
  <si>
    <t>Added HWB.T1.L1 =n to GZ14</t>
  </si>
  <si>
    <t>Added HWB.T2.M2 =n to GZ14</t>
  </si>
  <si>
    <t>Added HWB.T2.L2 =n to GZ14</t>
  </si>
  <si>
    <t>Removed HOR_ISL1 =y from GZ12</t>
  </si>
  <si>
    <t>Removed HOR_ISL2 =y from GZ12</t>
  </si>
  <si>
    <t>Added HOR_KBY_ISL1 to GZ12</t>
  </si>
  <si>
    <t>Added HOR_KBY_ISL1.1 =y to GZ12</t>
  </si>
  <si>
    <t>Added HOR_KBY_ISL1.2 =y to GZ12</t>
  </si>
  <si>
    <t>Added HOR_KBY_ISL1.3 =n to GZ12</t>
  </si>
  <si>
    <t>Added HOR_KBY_ISL2 to GZ12</t>
  </si>
  <si>
    <t>Added HOR_KBY_ISL2.1 =y to GZ12</t>
  </si>
  <si>
    <t>Added HOR_KBY_ISL2.2 =y to GZ12</t>
  </si>
  <si>
    <t>Added HOR_KBY_ISL2.3 =n to GZ12</t>
  </si>
  <si>
    <t>Added KBY.T1.T1 =n to GZ12</t>
  </si>
  <si>
    <t>Added KBY.T2.T2 =n to GZ12</t>
  </si>
  <si>
    <t>Added EDG.T4.M4 =y to GZ4</t>
  </si>
  <si>
    <t>Added EDG.T4.L4 =n to GZ4</t>
  </si>
  <si>
    <t>Added EDG.T5.M5 =y to GZ4</t>
  </si>
  <si>
    <t>Added EDG.T5.L5 =n to GZ4</t>
  </si>
  <si>
    <t>Added GIS.T2.M2 =n to GZ5</t>
  </si>
  <si>
    <t>Added GIS.T2.L2 =n to GZ5</t>
  </si>
  <si>
    <t>Added GIS.T4.M4 =n to GZ5</t>
  </si>
  <si>
    <t>Added GIS.T4.L4 =n to GZ5</t>
  </si>
  <si>
    <t>Added SWN.T2.T2 =n to GZ1</t>
  </si>
  <si>
    <t>Removed KKA T1 from GZ1</t>
  </si>
  <si>
    <t>Relocated MTR T1 from GZ1 to GZ7</t>
  </si>
  <si>
    <t>Added HLY_OTA2.1 to GZ2</t>
  </si>
  <si>
    <t>Added HLY_OTA2.2 to GZ2</t>
  </si>
  <si>
    <t>Added LST_PEN1 to GZ2</t>
  </si>
  <si>
    <t>Added LST_PEN2 to GZ2</t>
  </si>
  <si>
    <t>Added LST_ROS1.1 to GZ2</t>
  </si>
  <si>
    <t>Added LST_ROS1.2 to GZ2</t>
  </si>
  <si>
    <t>Removed OTA_PAK from GZ2</t>
  </si>
  <si>
    <t>Removed OTA_PAK2 from GZ2</t>
  </si>
  <si>
    <t>Added OTA_PAK3 to GZ2</t>
  </si>
  <si>
    <t>Added OTA_PAK4 to GZ2</t>
  </si>
  <si>
    <t>Removed PAK_PEN from GZ2</t>
  </si>
  <si>
    <t>Relocated BOB T2 from GZ3 to GZ2</t>
  </si>
  <si>
    <t>Relocated BOB T3 from GZ3 to GZ2</t>
  </si>
  <si>
    <t>Relocated HLY T1 from GZ2 to GZ3</t>
  </si>
  <si>
    <t>Relocated HLY T2 from GZ2 to GZ3</t>
  </si>
  <si>
    <t>Relocated HLY T3 from GZ2 to GZ3</t>
  </si>
  <si>
    <t>Relocated HLY T4 from GZ2 to GZ3</t>
  </si>
  <si>
    <t>Relocated HLY T5 from GZ2 to GZ3</t>
  </si>
  <si>
    <t>Relocated HLY T6 from GZ2 to GZ3</t>
  </si>
  <si>
    <t>Relocated HLY T21 from GZ2 to GZ3</t>
  </si>
  <si>
    <t>Relocated HLY T22 from GZ2 to GZ3</t>
  </si>
  <si>
    <t>Relocated HLY T500 from GZ2 to GZ3</t>
  </si>
  <si>
    <t>Relocated HLY T600 from GZ2 to GZ3</t>
  </si>
  <si>
    <t>Added PAK T1 to GZ2</t>
  </si>
  <si>
    <t>Added PAK T2 to GZ2</t>
  </si>
  <si>
    <t>Added PAK T3 to GZ2</t>
  </si>
  <si>
    <t>Removed PAK T5 from GZ2</t>
  </si>
  <si>
    <t>Removed PAK T6 from GZ2</t>
  </si>
  <si>
    <t>Added PEN T5 to GZ2</t>
  </si>
  <si>
    <t>Added PEN T7 to GZ2</t>
  </si>
  <si>
    <t>Added ARI_ONG.1 to GZ3</t>
  </si>
  <si>
    <t>Added ARI_ONG.2 to GZ3</t>
  </si>
  <si>
    <t>Added ARI_ONG.3 to GZ3</t>
  </si>
  <si>
    <t>Removed EDG_KAW2 from GZ4</t>
  </si>
  <si>
    <t>Removed KAW_MAT2 from GZ4</t>
  </si>
  <si>
    <t>Added EDG_MAT2 to GZ4</t>
  </si>
  <si>
    <t>Added KAW_ONU1 to GZ4</t>
  </si>
  <si>
    <t>Added KAW_ONU2 to GZ4</t>
  </si>
  <si>
    <t>Added KAW_ONU3 to GZ4</t>
  </si>
  <si>
    <t>Added KAW_ONU4 to GZ4</t>
  </si>
  <si>
    <t>Added KIN_TRK1.1 to GZ4</t>
  </si>
  <si>
    <t>Added KIN_TRK1.2 to GZ4</t>
  </si>
  <si>
    <t>Added KIN_TRK2.1 to GZ4</t>
  </si>
  <si>
    <t>Added KIN_TRK2.2 to GZ4</t>
  </si>
  <si>
    <t>Added NAP_NTM1 to GZ4</t>
  </si>
  <si>
    <t>Removed OKI_WRK3 from GZ4</t>
  </si>
  <si>
    <t>Added WKM_TIE1 to GZ4</t>
  </si>
  <si>
    <t>Added WKM_TIE2 to GZ4</t>
  </si>
  <si>
    <t>Relocated KIN_T1A from GZ4 to GZ3</t>
  </si>
  <si>
    <t>Relocated KIN_T2 from GZ4 to GZ3</t>
  </si>
  <si>
    <t>Relocated KIN_T3A from GZ4 to GZ3</t>
  </si>
  <si>
    <t>Relocated KIN_T3B from GZ4 to GZ3</t>
  </si>
  <si>
    <t>Relocated KIN_T4 from GZ4 to GZ3</t>
  </si>
  <si>
    <t>Relocated KIN_M5 from GZ4 to GZ3</t>
  </si>
  <si>
    <t>Relocated KIN_T5 from GZ4 to GZ3</t>
  </si>
  <si>
    <t>Relocated KIN_L5 from GZ4 to GZ3</t>
  </si>
  <si>
    <t>Relocated KPO_T1 from GZ4 to GZ3</t>
  </si>
  <si>
    <t>Relocated KPO_T2 from GZ4 to GZ3</t>
  </si>
  <si>
    <t>Relocated KPO_T3 from GZ4 to GZ3</t>
  </si>
  <si>
    <t>Relocated ONG_T1 from GZ6 to GZ3</t>
  </si>
  <si>
    <t>Added TRC T1 to GZ3</t>
  </si>
  <si>
    <t>Added TRC M1 to GZ3</t>
  </si>
  <si>
    <t>Added TRC L1 to GZ3</t>
  </si>
  <si>
    <t>Added TRC T2 to GZ3</t>
  </si>
  <si>
    <t>Added TRC M2 to GZ3</t>
  </si>
  <si>
    <t>Added TRC L2 to GZ3</t>
  </si>
  <si>
    <t>Removed KAW T5 from GZ4</t>
  </si>
  <si>
    <t>Added KMO T2 to GZ4</t>
  </si>
  <si>
    <t>Added KMO T4 to GZ4</t>
  </si>
  <si>
    <t>Added NTM T1 to GZ4</t>
  </si>
  <si>
    <t>Added NTM T2 to GZ4</t>
  </si>
  <si>
    <t>Added THI T1 to GZ4</t>
  </si>
  <si>
    <t>Added THI T2 to GZ4</t>
  </si>
  <si>
    <t>Relocated BRK T1 from GZ7 to GZ6</t>
  </si>
  <si>
    <t>Relocated RPO T5 from GZ5 to GZ7</t>
  </si>
  <si>
    <t>Relocated RPO T6 from GZ5 to GZ7</t>
  </si>
  <si>
    <t>Relocated TMN T5 from GZ5 to GZ7</t>
  </si>
  <si>
    <t>Relocated TMN T8 from GZ5 to GZ7</t>
  </si>
  <si>
    <t>Relocated TNG T11from GZ5 to GZ7</t>
  </si>
  <si>
    <t>Relocated TNG T12 from GZ5 to GZ7</t>
  </si>
  <si>
    <t>Relocated TNG T2 from GZ5 to GZ7</t>
  </si>
  <si>
    <t>Relocated TNG T3 from GZ5 to GZ7</t>
  </si>
  <si>
    <t>Added MKE T1 to GZ6</t>
  </si>
  <si>
    <t>Added MKE T2 to GZ6</t>
  </si>
  <si>
    <t>Relocated NPK T1 from GZ6 to GZ7</t>
  </si>
  <si>
    <t>Removed NPL T3 from GZ6</t>
  </si>
  <si>
    <t>Relocated OKN T1 from GZ6 to GZ7</t>
  </si>
  <si>
    <t>Relocated TKU T1 from GZ6 to GZ7</t>
  </si>
  <si>
    <t>Relocated TKU T2 from GZ6 to GZ7</t>
  </si>
  <si>
    <t>Relocated TKU T3 from GZ6 to GZ7</t>
  </si>
  <si>
    <t>Relocated TKU T4 from GZ6 to GZ7</t>
  </si>
  <si>
    <t>Relocated TKU T21 from GZ6 to GZ7</t>
  </si>
  <si>
    <t>Relocated TKU T22 from GZ6 to GZ7</t>
  </si>
  <si>
    <t>Added BPE_WGN1.1 to GZ7</t>
  </si>
  <si>
    <t>Added BPE_WGN1.2 to GZ7</t>
  </si>
  <si>
    <t>Added BPE_WGN2.1 to GZ7</t>
  </si>
  <si>
    <t>Added BPE_WGN2.2 to GZ7</t>
  </si>
  <si>
    <t>Added BPE_WIL1.1 to GZ7</t>
  </si>
  <si>
    <t>Added BPE_WIL1.2 to GZ7</t>
  </si>
  <si>
    <t>Added OKN_ONG1.1 to GZ7</t>
  </si>
  <si>
    <t>Added OKN_ONG1.2 to GZ7</t>
  </si>
  <si>
    <t>Added OKN_ONG1.3 to GZ7</t>
  </si>
  <si>
    <t>Relocated LTN T2 from GZ8 to GZ7</t>
  </si>
  <si>
    <t>Relocated LTN T3 from GZ8 to GZ7</t>
  </si>
  <si>
    <t>Relocated MHO T1 from GZ8 to GZ7</t>
  </si>
  <si>
    <t>Relocated MHO T3 from GZ8 to GZ7</t>
  </si>
  <si>
    <t>Relocated MHO T4 from GZ8 to GZ7</t>
  </si>
  <si>
    <t>Relocated PNI T1 from GZ7 to GZ8</t>
  </si>
  <si>
    <t>Relocated PNI T2 from GZ7 to GZ8</t>
  </si>
  <si>
    <t>Relocated TAP T1 from GZ8 to GZ7</t>
  </si>
  <si>
    <t>Relocated TWC T1 from GZ8 to GZ7</t>
  </si>
  <si>
    <t>Relocated TWC T2 from GZ8 to GZ7</t>
  </si>
  <si>
    <t>Relocated TWF T1 from GZ8 to GZ7</t>
  </si>
  <si>
    <t>Relocated TWF T2 from GZ8 to GZ7</t>
  </si>
  <si>
    <t>Relocated WDV T1 from GZ8 to GZ7</t>
  </si>
  <si>
    <t>Relocated WDV T2 from GZ8 to GZ7</t>
  </si>
  <si>
    <t>Removed HAY M7 from GZ8</t>
  </si>
  <si>
    <t>Removed HAY L7 from GZ8</t>
  </si>
  <si>
    <t>Removed HAY M8 from GZ8</t>
  </si>
  <si>
    <t>Removed HAY L8 from GZ8</t>
  </si>
  <si>
    <t>Added HAY T24 to GZ8</t>
  </si>
  <si>
    <t>Added HAY T25 to GZ8</t>
  </si>
  <si>
    <t>Removed WIL T4 from GZ8</t>
  </si>
  <si>
    <t>Added MST_UHT1.1 to GZ8</t>
  </si>
  <si>
    <t>Added MST_UHT1.2 to GZ8</t>
  </si>
  <si>
    <t>Added MST_UHT2.1 to GZ8</t>
  </si>
  <si>
    <t>Added MST_UHT2.2 to GZ8</t>
  </si>
  <si>
    <t>Added PRM_PNI_TKR1.1 to GZ8</t>
  </si>
  <si>
    <t>Added PRM_PNI_TKR1.2 to GZ8</t>
  </si>
  <si>
    <t>Added PRM_PNI_TKR2.1 to GZ8</t>
  </si>
  <si>
    <t>Added PRM_PNI_TKR2.2 to GZ8</t>
  </si>
  <si>
    <t>Added "PEN_T10_W_O_1" constraint to the list of manual constraints.</t>
  </si>
  <si>
    <t>Added "ISL_T3_or_ISL_T7_M_O_1", "ISL_T3_or_ISL_T7_W_O_1", "ISL_T6_M_O_1" and "ISL_T6_W_O_1" constraints to the list of manual constraints. Deleted "ISL_T3_M_O_1" and "ISL_T3_W_O_1" from the list of manual constraints.</t>
  </si>
  <si>
    <t>Added RDF T3&amp;T4 permanent constraints</t>
  </si>
  <si>
    <t>Added "BPE_T1_or_BPE_T2_or_BPE_T3_S_O_1B", "BPE_T1_or_BPE_T2_or_BPE_T3_M_O_1" and "BPE_T1_or_BPE_T2_or_BPE_T3_W_O_1" constraints to the list of manual constraints. Deleted "BPE_T1_or_BPE_T2_or_BPE_T3_S_O_1" from the list of manual constraints.</t>
  </si>
  <si>
    <t xml:space="preserve">Issues with "S_O_1" constraint in ACI not communicating with MS. Had to clone "S_O_1" and name that as "S_O_1B" and push it out again for the constraint to work.  </t>
  </si>
  <si>
    <t>Added "LIV_NSY_1_or_NSY_ROX_1_DBL_CTG_O_1" constraint to the list of manual constraints</t>
  </si>
  <si>
    <t>Added KMO.T2.M2 =n to GZ5</t>
  </si>
  <si>
    <t>Converted from 2W to 3W. Modellers need to update csm to 'write constraint = no' for primary and secondary windings (as it was for the 2W transformer)</t>
  </si>
  <si>
    <t>Added KMO.T2.L2 =n to GZ5</t>
  </si>
  <si>
    <t>Added KMO.T4.M4 =n to GZ5</t>
  </si>
  <si>
    <t>Added KMO.T4.L4 =n to GZ5</t>
  </si>
  <si>
    <t>Added MDN.T5.M5 =n to GZ1</t>
  </si>
  <si>
    <t>Converted from 2W to 3W.</t>
  </si>
  <si>
    <t>Added MDN.T5.L5 =n to GZ1</t>
  </si>
  <si>
    <t>Added MDN.T6.M6 =n to GZ1</t>
  </si>
  <si>
    <t>Added MDN.T6.L6 =n to GZ1</t>
  </si>
  <si>
    <t>Removed DAR_MPE1 from GZ1</t>
  </si>
  <si>
    <t>Removed DAR_MPE2 from GZ1</t>
  </si>
  <si>
    <t>Removed DAR T1 from GZ1</t>
  </si>
  <si>
    <t>Removed MPE T1 from GZ1</t>
  </si>
  <si>
    <t>Removed MPE T2 from GZ1</t>
  </si>
  <si>
    <t>Removed MPE T3 from GZ1</t>
  </si>
  <si>
    <t>Removed MPE T4 from GZ1</t>
  </si>
  <si>
    <t>Added KAW T12=n</t>
  </si>
  <si>
    <t>Added KAW T13=n</t>
  </si>
  <si>
    <t>Added CYD_ROX_1&amp;2_ROX_IMPORT_SCHEME_ENABLED constraints to manual constraints spreadsheet</t>
  </si>
  <si>
    <t>Added "EDG_KAW_3_S_O_1" constraint to the list of manual constraints.</t>
  </si>
  <si>
    <t>Added "EDG_KAW_3_M_O_1" &amp; "EDG_KAW_3_W_O_1"constraints to the list of manual constraints.</t>
  </si>
  <si>
    <t>Added "HWA_SFD_1_or_HWA_WVY_1_WGN_WVY_1_S_O_1A", "HWA_SFD_1_or_HWA_WVY_1_WGN_WVY_1_M_O_1A" and "HWA_SFD_1_or_HWA_WVY_1_WGN_WVY_1_W_O_1A" constraints to the list of manual constraints. Removed "HWA_SFD_1_or_HWA_WVY_1_WGN_WVY_1_S_O_1", "HWA_SFD_1_or_HWA_WVY_1_WGN_WVY_1_M_O_1" and "HWA_SFD_1_or_HWA_WVY_1_WGN_WVY_1_W_O_1" from the list of manual constraints.</t>
  </si>
  <si>
    <t xml:space="preserve">Constraints existed in ACI but not in MOI Constraints Library. </t>
  </si>
  <si>
    <t>Added "NPL_T8_O_1"constraints to the list of manual constraints.</t>
  </si>
  <si>
    <t>Anna Lu</t>
  </si>
  <si>
    <t>Superseded "NPL_T8_O_1" with NPL_T8_O_1A" constraints in the list of manual constraints.</t>
  </si>
  <si>
    <t>Added "West_Coast_Split_S_O_2", "West_Coast_Split_M_O_2" &amp; "West_Coast_Split_W_O_2" constraints to the list of manual constraints.</t>
  </si>
  <si>
    <t>Added "COB_UTK_1&amp;COB_VT10_O_1" and "COB_STK_2&amp;COB_VT10_O_1" constraints to the list of manual constraints.</t>
  </si>
  <si>
    <t>Update MTI permanent constraints to account for both ccts.</t>
  </si>
  <si>
    <t>Constraint will not bind when either MTI_WHM cct is out</t>
  </si>
  <si>
    <t xml:space="preserve">Added "BOB_OTA_SPLIT_O_1" &amp; "NPL_T8_O_2" constraints to the list of manual constraints. </t>
  </si>
  <si>
    <t xml:space="preserve">Added "AVI_WTK_1_or_LIV_WTK_1_W_O_1" constraint to the list of manual constraints. </t>
  </si>
  <si>
    <t>Replace textual equation field with data fields, remove comments from name field and place in textual purpose field</t>
  </si>
  <si>
    <t>Conrad Edwards</t>
  </si>
  <si>
    <t>Reduce risk to FTR Manager, possibly assist customers</t>
  </si>
  <si>
    <t xml:space="preserve">Added "SFD_T10_O_1A" &amp; "SFD_T10_O_2A" constraints to the list of manual constraints. </t>
  </si>
  <si>
    <t>Updated UPPER_NORTH_ISLAND_STABILITY_P_1B to …C. Also changed sheet to handle 11 terms</t>
  </si>
  <si>
    <t>Remove CYD_ROX import scheme enabled constraints</t>
  </si>
  <si>
    <t>Add SFD bus outage constraint (on behalf of Kate)</t>
  </si>
  <si>
    <t>Added "NPL_T8_M_O_3" constraint to the list of manual constraints</t>
  </si>
  <si>
    <t>Bharti Patel</t>
  </si>
  <si>
    <t>Added "WELLINGTON_STABILITY_P_1B" to the list of manual constraints</t>
  </si>
  <si>
    <t>Update to branches</t>
  </si>
  <si>
    <t>Added COL and TKA Market node constraints</t>
  </si>
  <si>
    <t>Grant Tuffery</t>
  </si>
  <si>
    <t>New</t>
  </si>
  <si>
    <t>Added KUM and PTA Market Node constraints</t>
  </si>
  <si>
    <t>WELLINGTON_STABILITY_MGM_MST_1_or_MGM_WDV_1_O_1B updated and MTI 80 sec constraints removed</t>
  </si>
  <si>
    <t>Added MHO Market Node constraint</t>
  </si>
  <si>
    <t>Ravisha Wijesinghe</t>
  </si>
  <si>
    <t>Added HAM-KPO circuit outage constraints</t>
  </si>
  <si>
    <t>Added WPI into BWK market node constraint</t>
  </si>
  <si>
    <t>Piyaranga Gammanpila</t>
  </si>
  <si>
    <t>Added WPI into HWB market node constraint</t>
  </si>
  <si>
    <t>Modified BPE_MHO1, BPE_MHO2, MHO_T3, MHO_T4 = Yes for SFT Monitoring</t>
  </si>
  <si>
    <t>Branches require monitoring.</t>
  </si>
  <si>
    <t>Added KPI market node constraint. Added ARI_HAM1 &amp; 2 brach constraints</t>
  </si>
  <si>
    <t>Removed UPPER_NORTH_ISLAND_STABILITY_P_1C</t>
  </si>
  <si>
    <t>Thermal retirements</t>
  </si>
  <si>
    <t>Added UPPER_NORTH_ISLAND_STABILITY_P_1D</t>
  </si>
  <si>
    <t>Updated EDG_KAW_3 outages to include KAW_OHK_1</t>
  </si>
  <si>
    <t>EDG_OWH name change and removed old ones</t>
  </si>
  <si>
    <t xml:space="preserve">Change branch constraint names to ARI_HAM_1_Branch_W_O_1, ARI_HAM_2_Branch_W_O_1, ARI_HAM_1_Branch_M_O_1, ARI_HAM_2_Branch_M_O_1, ARI_HAM_1_Branch_S_O_1, ARI_HAM_2_Branch_S_O_1 </t>
  </si>
  <si>
    <t>ARI_HAM branch constraint name changed and reworded in include ARI CB 48 'Closed' or 'Open' scenarios.</t>
  </si>
  <si>
    <t>Added NPL_SFD_1_M_O_2 and NPL_SFD_2_M_O_2</t>
  </si>
  <si>
    <t>Gavin Austin</t>
  </si>
  <si>
    <t>Added NPL_SFD_1_W_O_1</t>
  </si>
  <si>
    <t>New constraint to use 1 hour rating of SFD T10 transformer</t>
  </si>
  <si>
    <t>COL MN constraint RHS updated after consultation with TrustPower</t>
  </si>
  <si>
    <t>Lowered to ensure less cost of constraint.</t>
  </si>
  <si>
    <t>New constraint created for SFD_T10 outage</t>
  </si>
  <si>
    <t>Minura Vithanage</t>
  </si>
  <si>
    <t>SFD_T10 outage</t>
  </si>
  <si>
    <t>New manual permenant constraint NSY_ROX_1_ROX_Export_Scheme_Enabled_W_P created</t>
  </si>
  <si>
    <t xml:space="preserve">Manual constraint created to manage ROX Export Scheme. SFT constraint doesn't get published until 100%. </t>
  </si>
  <si>
    <t>Remove   KAW_T13_KAW_MAT_TRIP_ENABLED... constraints</t>
  </si>
  <si>
    <t>SPS scheme is modelled</t>
  </si>
  <si>
    <t>Added existing HOR_KBY_ISL_1_W_O constraint to this spreadsheet</t>
  </si>
  <si>
    <t>Andrew Vareed</t>
  </si>
  <si>
    <t>Manual constraint had been created in July 2015 but had not been updated in this register.</t>
  </si>
  <si>
    <t>New manual outage constraint: HOR_KBY_ISL_2_W_O</t>
  </si>
  <si>
    <t>SFT constraint monitoring enabled for GYM KUM cct during a HOR ISL 2 outage - this manual constraint is only required as backup. Cloned cct 1 constraint which was already available.</t>
  </si>
  <si>
    <t>Update MKE1101 MKE1 MW_Min to RHS of 45 MW</t>
  </si>
  <si>
    <t>Angela Houston</t>
  </si>
  <si>
    <t>Request from Nova for minimum of 45 MW (one unit)</t>
  </si>
  <si>
    <t>New Branch constraints for BPE_WDV_1 and 2</t>
  </si>
  <si>
    <t>Restrict generation at Te Apiti to ensure Te Apiti generation will not  runback for overloading of Bunnythorpe-Woodville -2 circuit steady state when concurrent outages on Bunnythorpe-Woodville-1/2 circuit and Mangamaire split is between Woodville to Masterton.</t>
  </si>
  <si>
    <t>Moved the "Branches excluded for SFT Monitoring" s/s to SO Circuit &amp; Transformer Rating s/s</t>
  </si>
  <si>
    <t>To have it in one place for ease of updating</t>
  </si>
  <si>
    <t>COB market node constraint added</t>
  </si>
  <si>
    <t>Use COB for voltage support in some outage scenarios</t>
  </si>
  <si>
    <t>New RDF permanent constraint added. Notes added to existing RDF permanent constraints with respect when these will be made ineffective.</t>
  </si>
  <si>
    <t>Jaleel Mesbah</t>
  </si>
  <si>
    <t>New Grid Owner offer on the ratings of the RDF ICTs.</t>
  </si>
  <si>
    <t xml:space="preserve">ISL_T6 constraints updated </t>
  </si>
  <si>
    <t>Manual constraints had been created in May 2016 but had not been updated in this register.</t>
  </si>
  <si>
    <t>Old RDF permanent constraints removed. 
Removed erroneous NPL_SFD_1_W_O_1.
Updated workbook closing macro to get rid of error.</t>
  </si>
  <si>
    <t>New Grid Owner offer on the ratings of the RDF ICTs.
General housekeeping.</t>
  </si>
  <si>
    <t>KAW_T12_T_1 added.</t>
  </si>
  <si>
    <t>Change in rating of KAW_T12</t>
  </si>
  <si>
    <t>New KAW T12 outage constraints (KAW_T12_W_O_1 and KAW_T12_O_2) added.</t>
  </si>
  <si>
    <t xml:space="preserve">Required to manage the de-rating of KAW T12/T13 (60/80 respectively) due to gassing/insulation issues. </t>
  </si>
  <si>
    <t>NPL_T8_O_2 and SFD_T10_O_2A removed.</t>
  </si>
  <si>
    <t>Increase in rating of the HWA-SFD-1 circuit as part of the HWA Bus Rebuild Project makes these constraints obsolete.</t>
  </si>
  <si>
    <r>
      <rPr>
        <b/>
        <sz val="10"/>
        <rFont val="Tahoma"/>
        <family val="2"/>
      </rPr>
      <t>Added:</t>
    </r>
    <r>
      <rPr>
        <sz val="10"/>
        <rFont val="Tahoma"/>
        <family val="2"/>
      </rPr>
      <t xml:space="preserve">
BPE_T1_or_BPE_T2_or_BPE_T3_S_O_1
NPL_T8_W_O_3
</t>
    </r>
    <r>
      <rPr>
        <b/>
        <sz val="10"/>
        <rFont val="Tahoma"/>
        <family val="2"/>
      </rPr>
      <t>Removed:</t>
    </r>
    <r>
      <rPr>
        <sz val="10"/>
        <rFont val="Tahoma"/>
        <family val="2"/>
      </rPr>
      <t xml:space="preserve">
KAW_T13_KAW_T12_T13_OVERLOAD_PROT_DISABLED_S_P_1
KAW_T13_KAW_T12_T13_OVERLOAD_PROT_DISABLED_W_P_1
KAW_T13_KAW_T12_T13_OVERLOAD_PROT_DISABLED_M_P_1
LIV_NSY_1_or_NSY_ROX_1_DBL_CTG_O_1
HOR_ISL_1or2_&amp;_DOB_RFN_IGH_1_O
ISL_LIV&amp;AVI_BEN_1&amp;2_STABILITY_O_1
ATI_OHK_1_O_1
ASB_OPI_1_STABILITY_O_1
ASB_ISL_1&amp;ASB_OPI_2_STABILITY_O_1A
MAN_BLACKSTART_TEST_STABILITY_O_1
HWB_ROX_2&amp;HWB_T4_STABILITY_O_1
ATI_OHK_1_STABILITY_O_1
PEN_T10_W_O_1
KAW_T12_O_2
KAW_T12_W_O_1
KAW_T12_T_1
KAW_T13&amp;EDG_KAW_1&amp;2_O_1
COB_STK_2&amp;COB_VT10_O_1
COB_UTK_1&amp;COB_VT10_O_1
OHK_WRK_1&amp;KIN_TRK_SPLIT_STABILITY_O_1
OHK_WRK_1_O_1_z
NSY_ROX_1_ROX_Export_Scheme_Enabled_W_P
MOT_T5_O_1</t>
    </r>
  </si>
  <si>
    <t>General review and cleanup of ACI database.</t>
  </si>
  <si>
    <r>
      <rPr>
        <b/>
        <sz val="10"/>
        <rFont val="Tahoma"/>
        <family val="2"/>
      </rPr>
      <t>Removed:</t>
    </r>
    <r>
      <rPr>
        <sz val="10"/>
        <rFont val="Tahoma"/>
        <family val="2"/>
      </rPr>
      <t xml:space="preserve">
NPL_SFD_1_M_O_2
NPL_SFD_2_M_O_2
BPE_T1_or_BPE_T2_or_BPE_T3_S_O_1B
BPE_T1_or_BPE_T2_or_BPE_T3_S_O_1
BPE_T1_or_BPE_T2_or_BPE_T3_M_O_1
BPE_T1_or_BPE_T2_or_BPE_T3_W_O_1
HWA_SFD_1_or_HWA_WVY_1_or_WGN_WVY_1_S_O_1A
HWA_SFD_1_or_HWA_WVY_1_or_WGN_WVY_1_M_O_1A
HWA_SFD_1_or_HWA_WVY_1_or_WGN_WVY_1_W_O_1A
ISL_T6_S_O_1A
ISL_T6_M_O_1A
ISL_T6_W_O_1A
ISL_T3_or_ISL_T7_S_O_1
ISL_T3_or_ISL_T7_M_O_1
ISL_T3_or_ISL_T7_W_O_1
NPL_T8_M_O_3
NPL_T8_W_O_3
NPL_T8_O_1A
SFD_BUS_SPLIT_S_O_1
SFD_T10_O_1A
SFD_T10_S_O_3
SFD_T10_M_O_3
SFD_T10_W_O_3</t>
    </r>
  </si>
  <si>
    <t>SFT has been enabled for contingencies of interconnecting transformers at NPL, SFD, BPE and ISL. All interconnecting transformer ratings have been updated to the 1-hour offload rating. Change came into effect on Dec 2016.</t>
  </si>
  <si>
    <r>
      <rPr>
        <b/>
        <sz val="10"/>
        <rFont val="Tahoma"/>
        <family val="2"/>
      </rPr>
      <t>Added:</t>
    </r>
    <r>
      <rPr>
        <sz val="10"/>
        <rFont val="Tahoma"/>
        <family val="2"/>
      </rPr>
      <t xml:space="preserve">
BPE_T1_or_BPE_T2_or_BPE_T3_S_O_1C
BPE_T1_or_BPE_T2_or_BPE_T3_M_O_1A
BPE_T1_or_BPE_T2_or_BPE_T3_W_O_1A
HWA_SFD_1_or_HWA_WVY_1_or_WGN_WVY_1_S_O_1B
HWA_SFD_1_or_HWA_WVY_1_or_WGN_WVY_1_M_O_1B
HWA_SFD_1_or_HWA_WVY_1_or_WGN_WVY_1_W_O_1B
ISL_T6_S_O_1B
ISL_T6_M_O_1B
ISL_T6_W_O_1B
ISL_T3_or_ISL_T7_S_O_1A
ISL_T3_or_ISL_T7_M_O_1A
ISL_T3_or_ISL_T7_W_O_1A
NPL_T8_O_1B
NPL_T8_M_O_3A
NPL_T8_W_O_3A
SFD_BUS_SPLIT_S_O_1A
SFD_BUS_SPLIT_M_O_1A
SFD_T10_O_1B
SFD_T10_S_O_3A
SFD_T10_M_O_3A
SFD_T10_W_O_3A</t>
    </r>
  </si>
  <si>
    <t>Manual constraints for the contingencies of NPL, SFD, BPE and ISL interconnecting transformers re-instated due to Market System issues with respect to SFT constraints.</t>
  </si>
  <si>
    <r>
      <rPr>
        <b/>
        <sz val="10"/>
        <rFont val="Tahoma"/>
        <family val="2"/>
      </rPr>
      <t>Removed:</t>
    </r>
    <r>
      <rPr>
        <sz val="10"/>
        <rFont val="Tahoma"/>
        <family val="2"/>
      </rPr>
      <t xml:space="preserve">
ISL_T3_or_ISL_T7_S_O_1A
ISL_T3_or_ISL_T7_M_O_1A
ISL_T3_or_ISL_T7_W_O_1A
</t>
    </r>
    <r>
      <rPr>
        <b/>
        <sz val="10"/>
        <rFont val="Tahoma"/>
        <family val="2"/>
      </rPr>
      <t>Added:</t>
    </r>
    <r>
      <rPr>
        <sz val="10"/>
        <rFont val="Tahoma"/>
        <family val="2"/>
      </rPr>
      <t xml:space="preserve">
ISL_T7_S_O_1
ISL_T7_M_O_1
ISL_T7_W_O_1
ISL_T3_S_O_1
ISL_T3_M_O_1A
ISL_T3_W_O_1A</t>
    </r>
  </si>
  <si>
    <t>ISL_T3 and ISL_T7 have different 1-hour ratings. This means that separate outage constraints are needed for ISL_T3 and ISL_T7 outages as the RHS would be different to reflect the 1-hour rating of the remaining interconnector</t>
  </si>
  <si>
    <r>
      <t>Extended the term columns to 15 to cater for larger equations.</t>
    </r>
    <r>
      <rPr>
        <b/>
        <sz val="10"/>
        <rFont val="Tahoma"/>
        <family val="2"/>
      </rPr>
      <t xml:space="preserve">
Removed:</t>
    </r>
    <r>
      <rPr>
        <sz val="10"/>
        <rFont val="Tahoma"/>
        <family val="2"/>
      </rPr>
      <t xml:space="preserve">
HAM_KPO_1_S_O_2
HAM_KPO_1_M_O_2
HAM_KPO_1_W_O_2
HAM_KPO_2_S_O_2
HAM_KPO_2_M_O_2
HAM_KPO_2_W_O_2
EDG_KAW_3_M_1 (duplicate entry)</t>
    </r>
  </si>
  <si>
    <t>HAM-KPO-1 or 2 outage constraints removed due to the effect of the HTI-TMU-1 circuit.
Minor cleanup of the database carried out.</t>
  </si>
  <si>
    <r>
      <rPr>
        <b/>
        <sz val="10"/>
        <rFont val="Tahoma"/>
        <family val="2"/>
      </rPr>
      <t>Removed:</t>
    </r>
    <r>
      <rPr>
        <sz val="10"/>
        <rFont val="Tahoma"/>
        <family val="2"/>
      </rPr>
      <t xml:space="preserve">
NPL_T8_O_1B
SFD_T10_O_1B</t>
    </r>
  </si>
  <si>
    <t>Uprating of reverse rating of HWA-WVY-1 circuit makes these constraints obsolete.</t>
  </si>
  <si>
    <r>
      <rPr>
        <b/>
        <sz val="10"/>
        <rFont val="Tahoma"/>
        <family val="2"/>
      </rPr>
      <t>Modified:</t>
    </r>
    <r>
      <rPr>
        <sz val="10"/>
        <rFont val="Tahoma"/>
        <family val="2"/>
      </rPr>
      <t xml:space="preserve">
BEN_HAY_Transfer_Limit
HAY_BEN_Transfer_Limit</t>
    </r>
  </si>
  <si>
    <t>Updated CAN description, RHS and constraint type to reflect use by real-time operations.</t>
  </si>
  <si>
    <t>Removed:
BPE_T1_or_BPE_T2_or_BPE_T3_S_O_1C
BPE_T1_or_BPE_T2_or_BPE_T3_M_O_1A
BPE_T1_or_BPE_T2_or_BPE_T3_W_O_1A
HWA_SFD_1_or_HWA_WVY_1_or_WGN_WVY_1_S_O_1B
HWA_SFD_1_or_HWA_WVY_1_or_WGN_WVY_1_M_O_1B
HWA_SFD_1_or_HWA_WVY_1_or_WGN_WVY_1_W_O_1B</t>
  </si>
  <si>
    <t>Commisioning of new BPE T2 and T3</t>
  </si>
  <si>
    <t>WEST_COAST_SPLIT_STABILITY_LOW_GENERATION_O_1</t>
  </si>
  <si>
    <t>Voltage stability constraint required on West Coast during generation shutdown</t>
  </si>
  <si>
    <t>HAM_KPO_1_M_O_2A added</t>
  </si>
  <si>
    <t>Required for outage</t>
  </si>
  <si>
    <t>Added notes against BEN_HAY_Transfer_Limit and HAY_BEN_Transfer_Limit.
Reordered Constraints alphabetically
Added missing information in HAM_KPO_1_M_O_2A
Corrected name of WEST_COAST_STABILITY_LOW_GENERATION_O_1</t>
  </si>
  <si>
    <t>Christian Jensen</t>
  </si>
  <si>
    <t>Clarify Market participant concerns about Transfer Limit Constraints.
General Clean-Up</t>
  </si>
  <si>
    <r>
      <rPr>
        <b/>
        <sz val="10"/>
        <rFont val="Tahoma"/>
        <family val="2"/>
      </rPr>
      <t>Added:</t>
    </r>
    <r>
      <rPr>
        <sz val="10"/>
        <rFont val="Tahoma"/>
        <family val="2"/>
      </rPr>
      <t xml:space="preserve">
HAM_KPO_1_M_O_2A
HAM_KPO_1_S_O_2A
HAM_KPO_1_W_O_2A
HAM_KPO_2_M_O_2A
HAM_KPO_2_S_O_2A
HAM_KPO_2_W_O_2A
</t>
    </r>
    <r>
      <rPr>
        <b/>
        <sz val="10"/>
        <rFont val="Tahoma"/>
        <family val="2"/>
      </rPr>
      <t>Removed:</t>
    </r>
    <r>
      <rPr>
        <sz val="10"/>
        <rFont val="Tahoma"/>
        <family val="2"/>
      </rPr>
      <t xml:space="preserve">
ISL_T6_S_O_1B (Replaced by SFT Constraint)
ISL_T6_M_O_1B (Replaced by SFT Constraint)
ISL_T6_W_O_1B (Replaced by SFT Constraint)
ISL_T7_S_O_1 (Replaced by SFT Constraint)
ISL_T7_M_O_1 (Replaced by SFT Constraint)
ISL_T7_W_O_1 (Replaced by SFT Constraint)
ISL_T3_S_O_1 (Replaced by SFT Constraint)
ISL_T3_M_O_1A (Replaced by SFT Constraint)
ISL_T3_W_O_1A (Replaced by SFT Constraint)
NPL_T8_M_O_3A (Replaced by SFT Constraint)
NPL_T8_W_O_3A (Replaced by SFT Constraint)
SFD_BUS_SPLIT_S_O_1A (Replaced by SFT Constraint)
SFD_BUS_SPLIT_M_O_1A (Replaced by SFT Constraint)
SFD_T10_S_O_3A (Replaced by SFT Constraint) 
SFD_T10_M_O_3A (Replaced by SFT Constraint)
SFD_T10_W_O_3A (Replaced by SFT Constraint)
AVI_WTK_1_or _LIV_WTK_1_W_O_1 (Redundant)
MAN_NMA_1_or_2_MAN_INTERTRIP_ENABLED_O_1 (Redundant)
</t>
    </r>
    <r>
      <rPr>
        <b/>
        <sz val="10"/>
        <rFont val="Tahoma"/>
        <family val="2"/>
      </rPr>
      <t>Modified:</t>
    </r>
    <r>
      <rPr>
        <sz val="10"/>
        <rFont val="Tahoma"/>
        <family val="2"/>
      </rPr>
      <t xml:space="preserve">
MKE1101 MKE1 MW_Min (RHS reduced from 45MW to 30MW)
KPA1101 KPI1 MW_Min (RHS reduced from 15MW to 13MW)</t>
    </r>
  </si>
  <si>
    <t>1. General Clean-Up
2. Removal of Manual Constraints replaced by SFT Constraints
3. Removal of Redundant Constraints
4. Addition of new Constraints</t>
  </si>
  <si>
    <r>
      <rPr>
        <b/>
        <sz val="10"/>
        <rFont val="Tahoma"/>
        <family val="2"/>
      </rPr>
      <t>Added:</t>
    </r>
    <r>
      <rPr>
        <sz val="10"/>
        <rFont val="Tahoma"/>
        <family val="2"/>
      </rPr>
      <t xml:space="preserve">
KAW_T13_Branch_M_O_1
KAW_T13_Branch_S_O_1
KAW_T13_Branch_W_O_1
HOR_KBY_ISL_1_M_O_1
HOR_KBY_ISL_1_S_O_1
HOR_KBY_ISL_2_M_O_1
HOR_KBY_ISL_2_S_O_1
</t>
    </r>
    <r>
      <rPr>
        <b/>
        <sz val="10"/>
        <rFont val="Tahoma"/>
        <family val="2"/>
      </rPr>
      <t>Removed:</t>
    </r>
    <r>
      <rPr>
        <sz val="10"/>
        <rFont val="Tahoma"/>
        <family val="2"/>
      </rPr>
      <t xml:space="preserve">
ISL_LIV_1&amp;_LIV_WTK_1_W_O_1 (Redundant)
</t>
    </r>
    <r>
      <rPr>
        <b/>
        <sz val="10"/>
        <rFont val="Tahoma"/>
        <family val="2"/>
      </rPr>
      <t>Modified:</t>
    </r>
    <r>
      <rPr>
        <sz val="10"/>
        <rFont val="Tahoma"/>
        <family val="2"/>
      </rPr>
      <t xml:space="preserve">
SOUTHLAND_STABILITY_P_1A becomes SOUTHLAND_STABILITY_P_1B (NMA_TMH.1 renamed to NMA_GOR_TMH1.1)</t>
    </r>
  </si>
  <si>
    <t>1. Modification of existing Constraints to account for updated Branch Names
2. Removal of Redundant Constraints
3. Addition of new Constraints</t>
  </si>
  <si>
    <r>
      <rPr>
        <b/>
        <sz val="10"/>
        <rFont val="Tahoma"/>
        <family val="2"/>
      </rPr>
      <t>Modified:</t>
    </r>
    <r>
      <rPr>
        <sz val="10"/>
        <rFont val="Tahoma"/>
        <family val="2"/>
      </rPr>
      <t xml:space="preserve">
SOUTHLAND_STABILITY_P_1B becomes SOUTHLAND_STABILITY_P_1C (NMA_TMH2.1 renamed to NMA_GOR_TMH2.1)</t>
    </r>
  </si>
  <si>
    <t>Modification of existing Constraints to account for updated Branch Names</t>
  </si>
  <si>
    <r>
      <rPr>
        <b/>
        <sz val="10"/>
        <rFont val="Tahoma"/>
        <family val="2"/>
      </rPr>
      <t>Added:</t>
    </r>
    <r>
      <rPr>
        <sz val="10"/>
        <rFont val="Tahoma"/>
        <family val="2"/>
      </rPr>
      <t xml:space="preserve">
EDG_KAW_3_W_O_1A
EDG_KAW_3_M_O_1A
EDG_KAW_3_S_O_1A
</t>
    </r>
    <r>
      <rPr>
        <b/>
        <sz val="10"/>
        <rFont val="Tahoma"/>
        <family val="2"/>
      </rPr>
      <t>Removed:</t>
    </r>
    <r>
      <rPr>
        <sz val="10"/>
        <rFont val="Tahoma"/>
        <family val="2"/>
      </rPr>
      <t xml:space="preserve">
EDG_KAW_3_M_1</t>
    </r>
  </si>
  <si>
    <t>EDG_KAW_3_M_1 rebuilt with correct naming convention and  additional ratings periods added .</t>
  </si>
  <si>
    <r>
      <rPr>
        <b/>
        <sz val="10"/>
        <rFont val="Tahoma"/>
        <family val="2"/>
      </rPr>
      <t>Added:</t>
    </r>
    <r>
      <rPr>
        <sz val="10"/>
        <rFont val="Tahoma"/>
        <family val="2"/>
      </rPr>
      <t xml:space="preserve">
RDF_T3_M_O_1B
RDF_T3_S_O_1B
RDF_T3_W_O_1B
RDF_T4_M_O_1B
RDF_T4_S_O_1B
RDF_T4_W_O_1B
</t>
    </r>
    <r>
      <rPr>
        <b/>
        <sz val="10"/>
        <rFont val="Tahoma"/>
        <family val="2"/>
      </rPr>
      <t>Removed:</t>
    </r>
    <r>
      <rPr>
        <sz val="10"/>
        <rFont val="Tahoma"/>
        <family val="2"/>
      </rPr>
      <t xml:space="preserve">
RDF_T3_M_O_1A
RDF_T3_S_O_1A
RDF_T3_W_O_1A
RDF_T4_M_O_1A
RDF_T4_S_O_1A
RDF_T4_W_O_1A
</t>
    </r>
  </si>
  <si>
    <t>Nicholas Merrington</t>
  </si>
  <si>
    <t>RDF TOPS scheme commissioned. New RDF ITC ratings for when scheme is disbaled an ITC is on outage.</t>
  </si>
  <si>
    <r>
      <rPr>
        <b/>
        <sz val="10"/>
        <rFont val="Tahoma"/>
        <family val="2"/>
      </rPr>
      <t>ADDED:</t>
    </r>
    <r>
      <rPr>
        <sz val="10"/>
        <rFont val="Tahoma"/>
        <family val="2"/>
      </rPr>
      <t xml:space="preserve"> -1 * KAW_T13.T13 + -1 * KAW_T12.T12 + 1 * EDG_OWH2.1 </t>
    </r>
  </si>
  <si>
    <t>Sean O'Connor</t>
  </si>
  <si>
    <t>New constraint added to reduce KAW, MAT and ANI generation prior to switching KAW_T12 out of service</t>
  </si>
  <si>
    <r>
      <rPr>
        <b/>
        <sz val="10"/>
        <rFont val="Tahoma"/>
        <family val="2"/>
      </rPr>
      <t>Added:</t>
    </r>
    <r>
      <rPr>
        <sz val="10"/>
        <rFont val="Tahoma"/>
        <family val="2"/>
      </rPr>
      <t xml:space="preserve">
KAW_T12_M_O_1
KAW_T12_S_O_1A
KAW_T12_W_O_1B
</t>
    </r>
    <r>
      <rPr>
        <b/>
        <sz val="10"/>
        <rFont val="Tahoma"/>
        <family val="2"/>
      </rPr>
      <t>Removed:</t>
    </r>
    <r>
      <rPr>
        <sz val="10"/>
        <rFont val="Tahoma"/>
        <family val="2"/>
      </rPr>
      <t xml:space="preserve">
KAW_T12_W_O_1A</t>
    </r>
  </si>
  <si>
    <t>Added Summer and Shoulder season pre-outage constraints for a KAW_T12 outage. The existing Winter season constraint replaced with updated constraint that considers KAW_T13 ratings change.</t>
  </si>
  <si>
    <r>
      <rPr>
        <b/>
        <sz val="10"/>
        <rFont val="Tahoma"/>
        <family val="2"/>
      </rPr>
      <t>Added:</t>
    </r>
    <r>
      <rPr>
        <sz val="10"/>
        <rFont val="Tahoma"/>
        <family val="2"/>
      </rPr>
      <t xml:space="preserve">
KAW_T13_Branch_M_O_1B
KAW_T13_Branch_S_O_1A
KAW_T13_Branch_W_O_1A
EDG_KAW_3_M_O_1B
EDG_KAW_3_S_O_1B
EDG_KAW_3_W_O_1B
EDG_KAW_3_or_KAW_OHK_1_S_O_1A
EDG_KAW_3_or_KAW_OHK_1_M_O_1A
EDG_KAW_3_or_KAW_OHK_1_W_O_1A
</t>
    </r>
    <r>
      <rPr>
        <b/>
        <sz val="10"/>
        <rFont val="Tahoma"/>
        <family val="2"/>
      </rPr>
      <t>Removed:</t>
    </r>
    <r>
      <rPr>
        <sz val="10"/>
        <rFont val="Tahoma"/>
        <family val="2"/>
      </rPr>
      <t xml:space="preserve">
KAW_T13_Branch_M_O_1
KAW_T13_Branch_S_O_1
KAW_T13_Branch_W_O_1
EDG_KAW_3_M_O_1A
EDG_KAW_3_S_O_1A
EDG_KAW_3_W_O_1A
EDG_KAW_3_or_KAW_OHK_1_S_O_1
EDG_KAW_3_or_KAW_OHK_1_M_O_1
EDG_KAW_3_or_KAW_OHK_1_W_O_1
</t>
    </r>
    <r>
      <rPr>
        <b/>
        <sz val="10"/>
        <rFont val="Tahoma"/>
        <family val="2"/>
      </rPr>
      <t>Modified:</t>
    </r>
    <r>
      <rPr>
        <sz val="10"/>
        <rFont val="Tahoma"/>
        <family val="2"/>
      </rPr>
      <t xml:space="preserve">
(Purpose only)
RDF_T3_M_O_1B
RDF_T3_S_O_1B
RDF_T3_W_O_1B
RDF_T4_M_O_1B
RDF_T4_S_O_1B
RDF_T4_W_O_1B</t>
    </r>
  </si>
  <si>
    <t>Updated several outage constraints for the KAW region. This was both a response to new KAW_T13 ratings and to be consistent with RHS of 95% of static limit.</t>
  </si>
  <si>
    <r>
      <rPr>
        <b/>
        <sz val="10"/>
        <rFont val="Tahoma"/>
        <family val="2"/>
      </rPr>
      <t>ADDED:</t>
    </r>
    <r>
      <rPr>
        <sz val="10"/>
        <rFont val="Tahoma"/>
        <family val="2"/>
      </rPr>
      <t xml:space="preserve"> -1 * NSY_ROX_M_TEMP_1</t>
    </r>
  </si>
  <si>
    <t>New constraint to manage steady-state flows through NSY_ROX without triggering REOLPS.</t>
  </si>
  <si>
    <r>
      <rPr>
        <b/>
        <sz val="10"/>
        <rFont val="Tahoma"/>
        <family val="2"/>
      </rPr>
      <t>Added:</t>
    </r>
    <r>
      <rPr>
        <sz val="10"/>
        <rFont val="Tahoma"/>
        <family val="2"/>
      </rPr>
      <t xml:space="preserve">
NSY_ROX_S_P_1
NSY_ROX_M_P_1
NSY_ROX_W_P_1
</t>
    </r>
    <r>
      <rPr>
        <b/>
        <sz val="10"/>
        <rFont val="Tahoma"/>
        <family val="2"/>
      </rPr>
      <t>Removed:</t>
    </r>
    <r>
      <rPr>
        <sz val="10"/>
        <rFont val="Tahoma"/>
        <family val="2"/>
      </rPr>
      <t xml:space="preserve">
NSY_ROX_M_TEMP_1
</t>
    </r>
  </si>
  <si>
    <t>Added new constraints to manage steady-state flows through NSY_ROX. Replace the temporary constraint.</t>
  </si>
  <si>
    <r>
      <rPr>
        <b/>
        <sz val="10"/>
        <rFont val="Tahoma"/>
        <family val="2"/>
      </rPr>
      <t>Added:</t>
    </r>
    <r>
      <rPr>
        <sz val="10"/>
        <rFont val="Tahoma"/>
        <family val="2"/>
      </rPr>
      <t xml:space="preserve">
BPE_WDV_1_Branch_S_O_1
BPE_WDV_1_Branch_M_O_1
BPE_WDV_1_Branch_W_O_1
BPE_WDV_2_Branch_S_O_1
BPE_WDV_2_Branch_M_O_1
BPE_WDV_2_Branch_W_O_1
</t>
    </r>
    <r>
      <rPr>
        <b/>
        <sz val="10"/>
        <rFont val="Tahoma"/>
        <family val="2"/>
      </rPr>
      <t>Removed:</t>
    </r>
    <r>
      <rPr>
        <sz val="10"/>
        <rFont val="Tahoma"/>
        <family val="2"/>
      </rPr>
      <t xml:space="preserve">
BPE_WDV_1_AND_WDV_TO_MST_SPLIT_S_O_1
BPE_WDV_1_AND_WDV_TO_MST_SPLIT_M_O_1
BPE_WDV_1_AND_WDV_TO_MST_SPLIT_W_O_1
BPE_WDV_2_AND_WDV_TO_MST_SPLIT_S_O_1
BPE_WDV_2_AND_WDV_TO_MST_SPLIT_M_O_1
BPE_WDV_2_AND_WDV_TO_MST_SPLIT_W_O_1</t>
    </r>
  </si>
  <si>
    <t xml:space="preserve">Name and description on constraints changed. This is to remove requirement that MGM split must be open. </t>
  </si>
  <si>
    <r>
      <t xml:space="preserve">Added:
</t>
    </r>
    <r>
      <rPr>
        <sz val="10"/>
        <rFont val="Tahoma"/>
        <family val="2"/>
      </rPr>
      <t>GZ14_EXPORT_FREQUENCY_LIMIT_P_1</t>
    </r>
  </si>
  <si>
    <t xml:space="preserve"> New constraint to manage flows through Clyde-Cromwell-Twizel-1 or Clyde-Cromwell-Twizel-2 or Naseby-Roxburgh for a contingency of this circuit when the other two circuits are out of service in order to avoid frequency instability. </t>
  </si>
  <si>
    <r>
      <rPr>
        <b/>
        <sz val="10"/>
        <rFont val="Tahoma"/>
        <family val="2"/>
      </rPr>
      <t>Added:</t>
    </r>
    <r>
      <rPr>
        <sz val="10"/>
        <rFont val="Tahoma"/>
        <family val="2"/>
      </rPr>
      <t xml:space="preserve">
BPE_WDV_1_Branch_S_O_1A
BPE_WDV_1_Branch_M_O_1A
BPE_WDV_1_Branch_W_O_1A
BPE_WDV_2_Branch_S_O_1A
BPE_WDV_2_Branch_M_O_1A
BPE_WDV_2_Branch_W_O_1A
</t>
    </r>
    <r>
      <rPr>
        <b/>
        <sz val="10"/>
        <rFont val="Tahoma"/>
        <family val="2"/>
      </rPr>
      <t>Removed:</t>
    </r>
    <r>
      <rPr>
        <sz val="10"/>
        <rFont val="Tahoma"/>
        <family val="2"/>
      </rPr>
      <t xml:space="preserve">
BPE_WDV_1_Branch_S_O_1
BPE_WDV_1_Branch_M_O_1
BPE_WDV_1_Branch_W_O_1
BPE_WDV_2_Branch_S_O_1
BPE_WDV_2_Branch_M_O_1
BPE_WDV_2_Branch_W_O_1
ARG_BLN_1_S_O_1
BOB_OTA_SPLIT_O_1
West_Coast_Split_S_O_2
West_Coast_Split_M_O_2
West_Coast_Split_W_O_2
</t>
    </r>
  </si>
  <si>
    <t>BPE_WDV constraints: Fixed errors in CAN description, conductor type, constraint type, background and powerflow solution results.
ICT ECE constraints: Removed constraints as no longer needed after the CER in 2018.</t>
  </si>
  <si>
    <r>
      <rPr>
        <b/>
        <sz val="10"/>
        <rFont val="Tahoma"/>
        <family val="2"/>
      </rPr>
      <t>Added:</t>
    </r>
    <r>
      <rPr>
        <sz val="10"/>
        <rFont val="Tahoma"/>
        <family val="2"/>
      </rPr>
      <t xml:space="preserve">
GZ14_EXPORT_FREQUENCY_LIMIT_P_2
</t>
    </r>
  </si>
  <si>
    <t>New constraint to manage flows through Clyde-Roxburgh-1 or Clyde-Roxburgh-2 or Naseby-Roxburgh for a contingency of this circuit when the other two circuits are out of service in order to avoid frequency instability.</t>
  </si>
  <si>
    <r>
      <rPr>
        <b/>
        <sz val="10"/>
        <rFont val="Tahoma"/>
        <family val="2"/>
      </rPr>
      <t>Added:</t>
    </r>
    <r>
      <rPr>
        <sz val="10"/>
        <rFont val="Tahoma"/>
        <family val="2"/>
      </rPr>
      <t xml:space="preserve">
NSY_ROX_1_or_LIV_NSY_1_STU_SPLIT_CLOSED_S_O_1
NSY_ROX_1_or_LIV_NSY_1_STU_SPLIT_CLOSED_M_O_1
NSY_ROX_1_or_LIV_NSY_1_STU_SPLIT_CLOSED_W_O_1
</t>
    </r>
  </si>
  <si>
    <t>New manual constraints have been developed to manage flows through Studholme-Timaru 1 for a contingency of Aviemore-Waitaki 1 when Naseby-Roxburgh 1 or Livingstone-Naseby 1 is out of service with the system split at Studholme closed. These manual constraints are required due to SFT not building the correct constraint when the flow on a protected circuit changes direction post-contingently.</t>
  </si>
  <si>
    <r>
      <rPr>
        <b/>
        <sz val="10"/>
        <rFont val="Tahoma"/>
        <family val="2"/>
      </rPr>
      <t>Removed:</t>
    </r>
    <r>
      <rPr>
        <sz val="10"/>
        <rFont val="Tahoma"/>
        <family val="2"/>
      </rPr>
      <t xml:space="preserve">
EDG_KAW_3_or_KAW_OHK_1_S_O_1A
EDG_KAW_3_or_KAW_OHK_1_M_O_1A
EDG_KAW_3_or_KAW_OHK_1_W_O_1A
</t>
    </r>
  </si>
  <si>
    <t>Mark Yeomans</t>
  </si>
  <si>
    <t>Constraints no longer required as a new policy has been implemented to manage with application of system splits.</t>
  </si>
  <si>
    <r>
      <rPr>
        <b/>
        <sz val="10"/>
        <rFont val="Tahoma"/>
        <family val="2"/>
      </rPr>
      <t>Removed:</t>
    </r>
    <r>
      <rPr>
        <sz val="10"/>
        <rFont val="Tahoma"/>
        <family val="2"/>
      </rPr>
      <t xml:space="preserve">
EDG_KAW_3_S_O_1B
EDG_KAW_3_M_O_1B
EDG_KAW_3_W_O_1B
</t>
    </r>
  </si>
  <si>
    <r>
      <rPr>
        <b/>
        <sz val="10"/>
        <rFont val="Tahoma"/>
        <family val="2"/>
      </rPr>
      <t>Added:</t>
    </r>
    <r>
      <rPr>
        <sz val="10"/>
        <rFont val="Tahoma"/>
        <family val="2"/>
      </rPr>
      <t xml:space="preserve">
KAW_T12_S_O_1B
KAW_T12_M_O_1B                                                                       KAW_T12_W_O_1C
</t>
    </r>
    <r>
      <rPr>
        <b/>
        <sz val="10"/>
        <rFont val="Tahoma"/>
        <family val="2"/>
      </rPr>
      <t>Removed:</t>
    </r>
    <r>
      <rPr>
        <sz val="10"/>
        <rFont val="Tahoma"/>
        <family val="2"/>
      </rPr>
      <t xml:space="preserve">
KAW_T12_S_O_1A
KAW_T12_M_O_1A                                                                       KAW_T12_W_O_1B </t>
    </r>
  </si>
  <si>
    <t>Fixed errors in CAN description, background, MDE, Grid configuration and assumptions. Amended the RHS values utilising 100% of the transformer rating instead of 95% as in the previous version of the constraints. In the case of the Winter constraint the constraint is now designed to ensure that the EDG_KAW COPS does not trip the remaining cct following a fault on the first cct. Uploaded powerflow solution results.</t>
  </si>
  <si>
    <r>
      <rPr>
        <b/>
        <sz val="10"/>
        <rFont val="Tahoma"/>
        <family val="2"/>
      </rPr>
      <t>Added:</t>
    </r>
    <r>
      <rPr>
        <sz val="10"/>
        <rFont val="Tahoma"/>
        <family val="2"/>
      </rPr>
      <t xml:space="preserve">
COL_OTI_2orCLH_COLorAPS_CLHorAPS_OTI_STABILITY_O_1
</t>
    </r>
    <r>
      <rPr>
        <b/>
        <sz val="10"/>
        <rFont val="Tahoma"/>
        <family val="2"/>
      </rPr>
      <t>Removed:</t>
    </r>
    <r>
      <rPr>
        <sz val="10"/>
        <rFont val="Tahoma"/>
        <family val="2"/>
      </rPr>
      <t xml:space="preserve">
COL_OTI_2_STABILITY_O_1
CLH_COL_OR_APS_CLH_OR_APS_OTI_STABILITY_O_1 </t>
    </r>
  </si>
  <si>
    <t>A new manual constraint has been built which combines the previous two. At the same time the oppurtunity was taken to update all fields and information boxes to the latest standards.</t>
  </si>
  <si>
    <r>
      <rPr>
        <b/>
        <sz val="10"/>
        <rFont val="Tahoma"/>
        <family val="2"/>
      </rPr>
      <t>Added:</t>
    </r>
    <r>
      <rPr>
        <sz val="10"/>
        <rFont val="Tahoma"/>
        <family val="2"/>
      </rPr>
      <t xml:space="preserve">
ISL_KIK1_or_2_or_3_TOP_SOUTH_ISLAND_STABILITY_O_1A
</t>
    </r>
    <r>
      <rPr>
        <b/>
        <sz val="10"/>
        <rFont val="Tahoma"/>
        <family val="2"/>
      </rPr>
      <t>Removed:</t>
    </r>
    <r>
      <rPr>
        <sz val="10"/>
        <rFont val="Tahoma"/>
        <family val="2"/>
      </rPr>
      <t xml:space="preserve">
ISL_KIK_1_or_2_or_3_TOP_SOUTH_ISLAND_STABILITY_O_1 </t>
    </r>
  </si>
  <si>
    <t>Constraint reviewed and updated following changes in the available reactive equipment and revised the CAN description.</t>
  </si>
  <si>
    <r>
      <rPr>
        <b/>
        <sz val="10"/>
        <rFont val="Tahoma"/>
        <family val="2"/>
      </rPr>
      <t>Added:</t>
    </r>
    <r>
      <rPr>
        <sz val="10"/>
        <rFont val="Tahoma"/>
        <family val="2"/>
      </rPr>
      <t xml:space="preserve">
SOUTHLAND_STABILITY_P_1_D
</t>
    </r>
    <r>
      <rPr>
        <b/>
        <sz val="10"/>
        <rFont val="Tahoma"/>
        <family val="2"/>
      </rPr>
      <t>Removed:</t>
    </r>
    <r>
      <rPr>
        <sz val="10"/>
        <rFont val="Tahoma"/>
        <family val="2"/>
      </rPr>
      <t xml:space="preserve">
SOUTHLAND_STABILITY_P_1_C </t>
    </r>
  </si>
  <si>
    <t>Fixed errors in CAN description, background, MDE, Grid configuration and assumptions. Constraint re-studied to provide upto date informationand values within the constarint database.</t>
  </si>
  <si>
    <r>
      <rPr>
        <b/>
        <sz val="10"/>
        <rFont val="Tahoma"/>
        <family val="2"/>
      </rPr>
      <t>Added:</t>
    </r>
    <r>
      <rPr>
        <sz val="10"/>
        <rFont val="Tahoma"/>
        <family val="2"/>
      </rPr>
      <t xml:space="preserve">
HWA_SFD_1_S_O_2
HWA_SFD_1_M_O_2
HWA_SFD_1_W_O_2
</t>
    </r>
  </si>
  <si>
    <t xml:space="preserve">New manual constraints have been developed to manage flows through the Wanganui-Waverley 1 cct during high Patea, Whareroa and Waipipi generation and / or low Hawera, Waverley and Whareroa load when the Hawera-Stratford-1 is out of service to avoid steady-state thermal overload. </t>
  </si>
  <si>
    <r>
      <rPr>
        <b/>
        <sz val="10"/>
        <rFont val="Tahoma"/>
        <family val="2"/>
      </rPr>
      <t>Added:</t>
    </r>
    <r>
      <rPr>
        <sz val="10"/>
        <rFont val="Tahoma"/>
        <family val="2"/>
      </rPr>
      <t xml:space="preserve">
KAW_T13_P_1
</t>
    </r>
    <r>
      <rPr>
        <b/>
        <sz val="10"/>
        <rFont val="Tahoma"/>
        <family val="2"/>
      </rPr>
      <t>Removed:</t>
    </r>
    <r>
      <rPr>
        <sz val="10"/>
        <rFont val="Tahoma"/>
        <family val="2"/>
      </rPr>
      <t xml:space="preserve">
KAW_T13_BRANCH_S_O_1A                                                                 KAW_T13_BRANCH_M_O_1B                                                             KAW_T13_BRANCH_W_O_1A</t>
    </r>
  </si>
  <si>
    <t xml:space="preserve">A new manual constraint has been developed to manage flows through Kawerau T13 in steady state during periods of high Kawerau area 110kV generation when Kawerau T12 and either Edgecumbe - Kawerau 1 and 2 or Edgecumbe - Owhata 2 are on outage to avoid Kawerau T13 exceeding its continuous rating. This replaces the 3 seasonal BRANCH constraints which were built to utilise the seasonal cyclic rating of KAW T13 </t>
  </si>
  <si>
    <r>
      <rPr>
        <b/>
        <sz val="10"/>
        <rFont val="Tahoma"/>
        <family val="2"/>
      </rPr>
      <t>Added:</t>
    </r>
    <r>
      <rPr>
        <sz val="10"/>
        <rFont val="Tahoma"/>
        <family val="2"/>
      </rPr>
      <t xml:space="preserve">
WELLINGTON_STABILITY_P_1C                                                     WELLINGTON_STABILITY_MGM_MST_1_or_MGM_WDV_1_O_1C
</t>
    </r>
    <r>
      <rPr>
        <b/>
        <sz val="10"/>
        <rFont val="Tahoma"/>
        <family val="2"/>
      </rPr>
      <t>Removed:</t>
    </r>
    <r>
      <rPr>
        <sz val="10"/>
        <rFont val="Tahoma"/>
        <family val="2"/>
      </rPr>
      <t xml:space="preserve">
WELLINGTON_STABILITY_P_1B                                                     WELLINGTON_STABILITY_MGM_MST_1_or_MGM_WDV_1_O_1B</t>
    </r>
  </si>
  <si>
    <t xml:space="preserve">Revised Permanent and Outage Manual Constraints have been developed to manage flows into the Wellington region under high HVDC South conditions. The changes are required due to stage 2A of the Judgeford Tee project.  </t>
  </si>
  <si>
    <r>
      <rPr>
        <b/>
        <sz val="10"/>
        <rFont val="Tahoma"/>
        <family val="2"/>
      </rPr>
      <t>Added:</t>
    </r>
    <r>
      <rPr>
        <sz val="10"/>
        <rFont val="Tahoma"/>
        <family val="2"/>
      </rPr>
      <t xml:space="preserve">
WELLINGTON_STABILITY_P_1D                                                     WELLINGTON_STABILITY_MGM_MST_1_or_MGM_WDV_1_O_1D
</t>
    </r>
    <r>
      <rPr>
        <b/>
        <sz val="10"/>
        <rFont val="Tahoma"/>
        <family val="2"/>
      </rPr>
      <t>Removed:</t>
    </r>
    <r>
      <rPr>
        <sz val="10"/>
        <rFont val="Tahoma"/>
        <family val="2"/>
      </rPr>
      <t xml:space="preserve">
WELLINGTON_STABILITY_P_1C                                                     WELLINGTON_STABILITY_MGM_MST_1_or_MGM_WDV_1_O_1C</t>
    </r>
  </si>
  <si>
    <t xml:space="preserve">Revised Permanent and Outage Manual Constraints have been developed to manage flows into the Wellington region under high HVDC South conditions. The changes are required due to stage 2B of the Judgeford Tee project.  </t>
  </si>
  <si>
    <r>
      <rPr>
        <b/>
        <sz val="10"/>
        <rFont val="Tahoma"/>
        <family val="2"/>
      </rPr>
      <t>Added:</t>
    </r>
    <r>
      <rPr>
        <sz val="10"/>
        <rFont val="Tahoma"/>
        <family val="2"/>
      </rPr>
      <t xml:space="preserve">
GZ14_IMPORT_STABILITY_T_1</t>
    </r>
  </si>
  <si>
    <t>Added to manage emergent voltage stability issues in GZ14</t>
  </si>
  <si>
    <r>
      <t xml:space="preserve">Added:
</t>
    </r>
    <r>
      <rPr>
        <sz val="10"/>
        <rFont val="Tahoma"/>
        <family val="2"/>
      </rPr>
      <t xml:space="preserve">GZ14_IMPORT_STABILITY_P_1
</t>
    </r>
    <r>
      <rPr>
        <b/>
        <sz val="10"/>
        <rFont val="Tahoma"/>
        <family val="2"/>
      </rPr>
      <t xml:space="preserve">
Removed:
</t>
    </r>
    <r>
      <rPr>
        <sz val="10"/>
        <rFont val="Tahoma"/>
        <family val="2"/>
      </rPr>
      <t>GZ14_IMPORT_STABILITY_T_1</t>
    </r>
    <r>
      <rPr>
        <b/>
        <sz val="10"/>
        <rFont val="Tahoma"/>
        <family val="2"/>
      </rPr>
      <t xml:space="preserve">
</t>
    </r>
    <r>
      <rPr>
        <sz val="10"/>
        <rFont val="Tahoma"/>
        <family val="2"/>
      </rPr>
      <t>NSY_ROX_S_P_1
NSY_ROX_M_P_1
NSY_ROX_W_P_1</t>
    </r>
  </si>
  <si>
    <t>Anjana Madurapperuma</t>
  </si>
  <si>
    <t>Added to replace GZ14 temporary constraint, and remove REOLPS related constraints due to CUWLP works decommissioning the REOLPS.</t>
  </si>
  <si>
    <r>
      <t xml:space="preserve">Added:
</t>
    </r>
    <r>
      <rPr>
        <sz val="10"/>
        <rFont val="Tahoma"/>
        <family val="2"/>
      </rPr>
      <t xml:space="preserve">GZ14_IMPORT_STABILITY_P_1A
</t>
    </r>
    <r>
      <rPr>
        <b/>
        <sz val="10"/>
        <rFont val="Tahoma"/>
        <family val="2"/>
      </rPr>
      <t xml:space="preserve">
Removed:
</t>
    </r>
    <r>
      <rPr>
        <sz val="10"/>
        <rFont val="Tahoma"/>
        <family val="2"/>
      </rPr>
      <t>GZ14_IMPORT_STABILITY_P_1</t>
    </r>
    <r>
      <rPr>
        <b/>
        <sz val="10"/>
        <rFont val="Tahoma"/>
        <family val="2"/>
      </rPr>
      <t xml:space="preserve">
</t>
    </r>
  </si>
  <si>
    <t>Updated RHS due to changes with regards to Tiwai load in voltage stability assessment model.</t>
  </si>
  <si>
    <r>
      <t>Added:</t>
    </r>
    <r>
      <rPr>
        <sz val="10"/>
        <rFont val="Tahoma"/>
        <family val="2"/>
      </rPr>
      <t xml:space="preserve">
KAW_T12_S_O_1C
KAW_T12_M_O_1C
KAW_T12_W_O_1D
</t>
    </r>
    <r>
      <rPr>
        <b/>
        <sz val="10"/>
        <rFont val="Tahoma"/>
        <family val="2"/>
      </rPr>
      <t>Removed:</t>
    </r>
    <r>
      <rPr>
        <sz val="10"/>
        <rFont val="Tahoma"/>
        <family val="2"/>
      </rPr>
      <t xml:space="preserve">
KAW_T12_S_O_1B
KAW_T12_M_O_1B
KAW_T12_W_O_1C</t>
    </r>
  </si>
  <si>
    <t>Updated constraints due to changes in protection settings for EDG_KAW SPS.</t>
  </si>
  <si>
    <r>
      <t xml:space="preserve">Removed:
</t>
    </r>
    <r>
      <rPr>
        <sz val="10"/>
        <rFont val="Tahoma"/>
        <family val="2"/>
      </rPr>
      <t>NSY_ROX_1_or_LIV_NSY_1_STU_SPLIT_CLOSED_S_O_1
NSY_ROX_1_or_LIV_NSY_1_STU_SPLIT_CLOSED_M_O_1
NSY_ROX_1_or_LIV_NSY_1_STU_SPLIT_CLOSED_W_O_1</t>
    </r>
  </si>
  <si>
    <t>SFT defect confirmed fixed, constraint no longer needed.</t>
  </si>
  <si>
    <r>
      <t xml:space="preserve">Added:
</t>
    </r>
    <r>
      <rPr>
        <sz val="10"/>
        <rFont val="Tahoma"/>
        <family val="2"/>
      </rPr>
      <t>CYD_ROX_1_or_2_STABILITY_O_1</t>
    </r>
  </si>
  <si>
    <t>Added to manage voltage stability in GZ14 with CYD_ROX outages.</t>
  </si>
  <si>
    <r>
      <t xml:space="preserve">Added:
</t>
    </r>
    <r>
      <rPr>
        <sz val="10"/>
        <rFont val="Tahoma"/>
        <family val="2"/>
      </rPr>
      <t>UPPER_NORTH_ISLAND_STABILITY_P_1E</t>
    </r>
    <r>
      <rPr>
        <b/>
        <sz val="10"/>
        <rFont val="Tahoma"/>
        <family val="2"/>
      </rPr>
      <t xml:space="preserve">
Removed:
</t>
    </r>
    <r>
      <rPr>
        <sz val="10"/>
        <rFont val="Tahoma"/>
        <family val="2"/>
      </rPr>
      <t>UPPER_NORTH_ISLAND_STABILITY_P_1D</t>
    </r>
  </si>
  <si>
    <t xml:space="preserve">Updated equation to reflect decommissioning of BOB_HAM_2. </t>
  </si>
  <si>
    <r>
      <t xml:space="preserve">Removed:
</t>
    </r>
    <r>
      <rPr>
        <sz val="10"/>
        <rFont val="Tahoma"/>
        <family val="2"/>
      </rPr>
      <t>INV_ROX_1or2_STABILITY_O_1</t>
    </r>
  </si>
  <si>
    <t>Constraint no longer required, thermal limits bind first.</t>
  </si>
  <si>
    <r>
      <t xml:space="preserve">Added:
</t>
    </r>
    <r>
      <rPr>
        <sz val="10"/>
        <rFont val="Tahoma"/>
        <family val="2"/>
      </rPr>
      <t>HAM_KPO_1_S_O_3
HAM_KPO_1_W_O_3
HAM_KPO_1_M_O_3</t>
    </r>
  </si>
  <si>
    <t>Yousef Rashid</t>
  </si>
  <si>
    <t>SFT not building constraints as intended</t>
  </si>
  <si>
    <r>
      <t xml:space="preserve">Added:
</t>
    </r>
    <r>
      <rPr>
        <sz val="10"/>
        <rFont val="Tahoma"/>
        <family val="2"/>
      </rPr>
      <t>HAM_KPO_2_S_O_3
HAM_KPO_2_W_O_3
HAM_KPO_2_M_O_3</t>
    </r>
  </si>
  <si>
    <r>
      <t>Updated:</t>
    </r>
    <r>
      <rPr>
        <sz val="10"/>
        <rFont val="Tahoma"/>
        <family val="2"/>
      </rPr>
      <t xml:space="preserve">
RDF_T3&amp;T4_P_1</t>
    </r>
  </si>
  <si>
    <t>Theo Kleynhans</t>
  </si>
  <si>
    <t>Due to the temporary withdrawal of the Redclyffe T3 and T4 Transformer Overload Protection Scheme, a 1 hour contingency rating of 110MVA will apply. The right hand side of the constraint changed from 129MW to 109MW.</t>
  </si>
  <si>
    <r>
      <rPr>
        <b/>
        <sz val="10"/>
        <rFont val="Tahoma"/>
        <family val="2"/>
      </rPr>
      <t>Added:</t>
    </r>
    <r>
      <rPr>
        <sz val="10"/>
        <rFont val="Tahoma"/>
        <family val="2"/>
      </rPr>
      <t xml:space="preserve">
UPPER_NORTH_ISLAND_STABILITY_P_1F</t>
    </r>
  </si>
  <si>
    <t>This will replace UPPER_NORTH_ISLAND_STABILITY_P_1E on 20/09/2023 while the OHW deviation is in service. The change is due to the work required on the Pakuranga-Whakamaru-1 circuit cable section. The circuit will be removed from service for an extended period and a Ohinewai deviation done to enable a new circuit from Whakamaru to Ohinewai temporarily using the existing Pakuranga-Whakamaru-1 overhead line section. The Pakuranga-Whakamaru-1 circuit thus had to be removed from the equation.</t>
  </si>
  <si>
    <r>
      <rPr>
        <b/>
        <sz val="10"/>
        <color rgb="FF000000"/>
        <rFont val="Tahoma"/>
      </rPr>
      <t xml:space="preserve">Added:
</t>
    </r>
    <r>
      <rPr>
        <sz val="10"/>
        <color rgb="FF000000"/>
        <rFont val="Tahoma"/>
      </rPr>
      <t>UPPER_SOUTH_ISLAND_STABILITY_P_1C</t>
    </r>
  </si>
  <si>
    <t>This will replace UPPER_SOUTH_ISLAND_STABILITY_P_1B on 21/09/2023. The change is due to Norwood GXP commissioning. The new station will cut into the Islington-Livingston circuit. The equation had to be updated with the new circuit name.</t>
  </si>
  <si>
    <r>
      <rPr>
        <b/>
        <sz val="10"/>
        <color rgb="FF000000"/>
        <rFont val="Tahoma"/>
      </rPr>
      <t xml:space="preserve">Added:
</t>
    </r>
    <r>
      <rPr>
        <sz val="10"/>
        <color rgb="FF000000"/>
        <rFont val="Tahoma"/>
      </rPr>
      <t>ISL_TKB_1_or_TKB_TWZ_1_STABILITY_O_1B</t>
    </r>
  </si>
  <si>
    <t>This will replace ISL_TKB_1_or_TKB_TWZ_1_STABILITY_O_1A.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</si>
  <si>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ISL_TKB_1_or_TKB_TWZ_1_STABILITY_O_1A</t>
    </r>
  </si>
  <si>
    <t>This was superceded by ISL_TKB_1_or_TKB_TWZ_1_STABILITY_O_1B.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</si>
  <si>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UPPER_SOUTH_ISLAND_STABILITY_P_1B</t>
    </r>
  </si>
  <si>
    <t>This was superceded by UPPER_SOUTH_ISLAND_STABILITY_P_1C on 21/09/2023.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</si>
  <si>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ASB_BRY_1_or_ASB_ISL_STABILITY_O_1B</t>
    </r>
  </si>
  <si>
    <t>Outage Constraint removed. The permanent stability
constraint UPPER_SOUTH_ISLAND_STABILITY_P_1C will be used for these outages with an adjusted right-hand side.</t>
  </si>
  <si>
    <r>
      <rPr>
        <b/>
        <sz val="10"/>
        <color rgb="FF000000"/>
        <rFont val="Tahoma"/>
      </rPr>
      <t xml:space="preserve">Removed:
</t>
    </r>
    <r>
      <rPr>
        <sz val="10"/>
        <color rgb="FF000000"/>
        <rFont val="Tahoma"/>
      </rPr>
      <t>ASB_ISL_1&amp;ASB_TIM_TWZ_2_STABILITY_O_1</t>
    </r>
  </si>
  <si>
    <r>
      <rPr>
        <b/>
        <sz val="10"/>
        <color rgb="FF000000"/>
        <rFont val="Tahoma"/>
      </rPr>
      <t xml:space="preserve">Removed:
</t>
    </r>
    <r>
      <rPr>
        <sz val="10"/>
        <color rgb="FF000000"/>
        <rFont val="Tahoma"/>
      </rPr>
      <t>ASB_TIM_TWZ_1_or_ASB_TIM_TWZ_2_STABILITY_O_1B</t>
    </r>
  </si>
  <si>
    <r>
      <rPr>
        <b/>
        <sz val="10"/>
        <color rgb="FF000000"/>
        <rFont val="Tahoma"/>
      </rPr>
      <t xml:space="preserve">Removed:
</t>
    </r>
    <r>
      <rPr>
        <sz val="10"/>
        <color rgb="FF000000"/>
        <rFont val="Tahoma"/>
      </rPr>
      <t>BRY_ISL_1_STABILITY_O_1A</t>
    </r>
  </si>
  <si>
    <r>
      <rPr>
        <b/>
        <sz val="10"/>
        <color rgb="FF000000"/>
        <rFont val="Tahoma"/>
      </rPr>
      <t xml:space="preserve">Removed:
</t>
    </r>
    <r>
      <rPr>
        <sz val="10"/>
        <color rgb="FF000000"/>
        <rFont val="Tahoma"/>
      </rPr>
      <t>ISL_TKB_or_ISL_LIV_STABILITY_O_1B</t>
    </r>
  </si>
  <si>
    <t>The Grid owner has re-offered the Redclyffe T3 and T4 Transformer Overload Protection Scheme. The right hand side of the constraint changed from 109MW to 129MW.</t>
  </si>
  <si>
    <r>
      <rPr>
        <b/>
        <sz val="10"/>
        <rFont val="Tahoma"/>
        <family val="2"/>
      </rPr>
      <t>Removed:</t>
    </r>
    <r>
      <rPr>
        <sz val="10"/>
        <rFont val="Tahoma"/>
        <family val="2"/>
      </rPr>
      <t xml:space="preserve">
UPPER_NORTH_ISLAND_STABILITY_P_1E</t>
    </r>
  </si>
  <si>
    <t xml:space="preserve">This was replace by UPPER_NORTH_ISLAND_STABILITY_P_1F on 20/09/2023 while the OHW deviation is in service. The change is due to the work required on the Pakuranga-Whakamaru-1 circuit cable section. </t>
  </si>
  <si>
    <r>
      <rPr>
        <b/>
        <sz val="10"/>
        <color rgb="FF000000"/>
        <rFont val="Tahoma"/>
      </rPr>
      <t xml:space="preserve">Removed:
</t>
    </r>
    <r>
      <rPr>
        <sz val="10"/>
        <color rgb="FF000000"/>
        <rFont val="Tahoma"/>
      </rPr>
      <t>HAM_KPO_1_S_O_3</t>
    </r>
  </si>
  <si>
    <t xml:space="preserve">SFT has been updated and is now building these constraints. These manual constraints have been deactivated. </t>
  </si>
  <si>
    <r>
      <rPr>
        <b/>
        <sz val="10"/>
        <rFont val="Tahoma"/>
        <family val="2"/>
      </rPr>
      <t>Removed:</t>
    </r>
    <r>
      <rPr>
        <sz val="10"/>
        <rFont val="Tahoma"/>
        <family val="2"/>
      </rPr>
      <t xml:space="preserve">
HAM_KPO_1_W_O_3</t>
    </r>
  </si>
  <si>
    <r>
      <rPr>
        <b/>
        <sz val="10"/>
        <rFont val="Tahoma"/>
        <family val="2"/>
      </rPr>
      <t>Removed:</t>
    </r>
    <r>
      <rPr>
        <sz val="10"/>
        <rFont val="Tahoma"/>
        <family val="2"/>
      </rPr>
      <t xml:space="preserve">
HAM_KPO_1_M_O_3</t>
    </r>
  </si>
  <si>
    <r>
      <rPr>
        <b/>
        <sz val="10"/>
        <rFont val="Tahoma"/>
        <family val="2"/>
      </rPr>
      <t>Removed:</t>
    </r>
    <r>
      <rPr>
        <sz val="10"/>
        <rFont val="Tahoma"/>
        <family val="2"/>
      </rPr>
      <t xml:space="preserve">
HAM_KPO_2_S_O_3</t>
    </r>
  </si>
  <si>
    <r>
      <rPr>
        <b/>
        <sz val="10"/>
        <rFont val="Tahoma"/>
        <family val="2"/>
      </rPr>
      <t>Removed:</t>
    </r>
    <r>
      <rPr>
        <sz val="10"/>
        <rFont val="Tahoma"/>
        <family val="2"/>
      </rPr>
      <t xml:space="preserve">
HAM_KPO_2_W_O_3</t>
    </r>
  </si>
  <si>
    <r>
      <rPr>
        <b/>
        <sz val="10"/>
        <rFont val="Tahoma"/>
        <family val="2"/>
      </rPr>
      <t>Removed:</t>
    </r>
    <r>
      <rPr>
        <sz val="10"/>
        <rFont val="Tahoma"/>
        <family val="2"/>
      </rPr>
      <t xml:space="preserve">
HAM_KPO_2_M_O_3</t>
    </r>
  </si>
  <si>
    <r>
      <rPr>
        <b/>
        <sz val="10"/>
        <rFont val="Tahoma"/>
        <family val="2"/>
      </rPr>
      <t>Added:</t>
    </r>
    <r>
      <rPr>
        <sz val="10"/>
        <rFont val="Tahoma"/>
        <family val="2"/>
      </rPr>
      <t xml:space="preserve">
UPPER_NORTH_ISLAND_STABILITY_P_1G</t>
    </r>
  </si>
  <si>
    <t>This will replace UPPER_NORTH_ISLAND_STABILITY_P_1F on 18/04/2024. The change is due to the recommissioning of PAK_WKM_1. As a part of the Ohinewai Temporary Bypass Project (or the Ohinewai Deviation Project), the PAK_WKM_1 circuit, which has been removed from service since September 2023, will be recommissioned and returned to service on 18/04/2024.</t>
  </si>
  <si>
    <r>
      <rPr>
        <b/>
        <sz val="10"/>
        <rFont val="Tahoma"/>
        <family val="2"/>
      </rPr>
      <t xml:space="preserve">Added: </t>
    </r>
    <r>
      <rPr>
        <sz val="10"/>
        <rFont val="Tahoma"/>
        <family val="2"/>
      </rPr>
      <t xml:space="preserve">
WKA_MW_MIN </t>
    </r>
  </si>
  <si>
    <t xml:space="preserve">The WKA_MW_MIN constraint is already available in the market system. The constraint has been added to the register to support outage planning. </t>
  </si>
  <si>
    <r>
      <rPr>
        <b/>
        <sz val="10"/>
        <rFont val="Tahoma"/>
        <family val="2"/>
      </rPr>
      <t>Removed:</t>
    </r>
    <r>
      <rPr>
        <sz val="10"/>
        <rFont val="Tahoma"/>
        <family val="2"/>
      </rPr>
      <t xml:space="preserve">
KAW_T13_P_1
KAW_T12_S_O_1C
KAW_T12_M_O_1C
KAW_T12_W_O_1D</t>
    </r>
  </si>
  <si>
    <t xml:space="preserve">The existing KAW T12 and T13 manual constraints will be deactivated after the decommissioning of the KAW T13 interconnecting transformer. The tentative decommissioning date is 06/09/2024. The tentative commissioning date of the new KAW T14 interconnecting transformer is 21/09/2024. </t>
  </si>
  <si>
    <r>
      <rPr>
        <b/>
        <sz val="10"/>
        <color rgb="FF000000"/>
        <rFont val="Tahoma"/>
      </rPr>
      <t xml:space="preserve">Added:
</t>
    </r>
    <r>
      <rPr>
        <sz val="10"/>
        <color rgb="FF000000"/>
        <rFont val="Tahoma"/>
      </rPr>
      <t>BPE_MTR_1_Branch_S_P_1
BPE_MTR_1_Branch_M_P_1
BPE_MTR_1_Branch_W_P_1</t>
    </r>
  </si>
  <si>
    <t>Conor Lawrence</t>
  </si>
  <si>
    <t>A new permanent branch constraint was added to manage flows through the Bunnythorpe-Mataroa-1 circuit. This was added to prevent the Bunnythorpe-Mataroa Circuit Overload Protection Scheme operating in steady state during certain system conditions.</t>
  </si>
  <si>
    <r>
      <rPr>
        <b/>
        <sz val="10"/>
        <rFont val="Tahoma"/>
        <family val="2"/>
      </rPr>
      <t xml:space="preserve">Removed:
</t>
    </r>
    <r>
      <rPr>
        <sz val="10"/>
        <rFont val="Tahoma"/>
        <family val="2"/>
      </rPr>
      <t xml:space="preserve">UPPER_NORTH_ISLAND_STABILITY_P_1G
</t>
    </r>
    <r>
      <rPr>
        <b/>
        <sz val="10"/>
        <rFont val="Tahoma"/>
        <family val="2"/>
      </rPr>
      <t xml:space="preserve">
Added:</t>
    </r>
    <r>
      <rPr>
        <sz val="10"/>
        <rFont val="Tahoma"/>
        <family val="2"/>
      </rPr>
      <t xml:space="preserve">
UPPER_NORTH_ISLAND_STABILITY_P_1H</t>
    </r>
  </si>
  <si>
    <t>UPPER_NORTH_ISLAND_STABILITY_P_1G was replaced with UPPER_NORTH_ISLAND_STABILITY_P_1H. 
As part of the new HTU GXP project, OTA_WKM_1 and OTA_WKM_2 were renamed as OTA_HTU_WKM_1 and OTA_HTU_WKM_2 respectively. 
The constraint's equation was updated with the new circuit names.</t>
  </si>
  <si>
    <r>
      <rPr>
        <b/>
        <sz val="10"/>
        <rFont val="Tahoma"/>
        <family val="2"/>
      </rPr>
      <t xml:space="preserve">Removed: 
</t>
    </r>
    <r>
      <rPr>
        <sz val="10"/>
        <rFont val="Tahoma"/>
        <family val="2"/>
      </rPr>
      <t>RDF_T3&amp;T4_P_1</t>
    </r>
    <r>
      <rPr>
        <b/>
        <sz val="10"/>
        <rFont val="Tahoma"/>
        <family val="2"/>
      </rPr>
      <t xml:space="preserve">
Added: </t>
    </r>
    <r>
      <rPr>
        <sz val="10"/>
        <rFont val="Tahoma"/>
        <family val="2"/>
      </rPr>
      <t xml:space="preserve">
RDF_T4&amp;T5_T_1A</t>
    </r>
  </si>
  <si>
    <t>A new temporary static constraint was added to manage flows through RDF_T4 and RDF_T5. 
This was added for the temporary configuration during the RDF upgrade substation project, with RDF_T3 removed from service, RDF_T4 and RDF_T5 operating in parallel, and the RDF TOPS unavailable. The RHS is set to maintain flows below the 15 minute rating of RDF_T4. This replace the permanent constraint RDF_T3&amp;T4_P_1</t>
  </si>
  <si>
    <r>
      <rPr>
        <b/>
        <sz val="10"/>
        <rFont val="Tahoma"/>
        <family val="2"/>
      </rPr>
      <t xml:space="preserve">Removed: </t>
    </r>
    <r>
      <rPr>
        <sz val="10"/>
        <rFont val="Tahoma"/>
        <family val="2"/>
      </rPr>
      <t xml:space="preserve">
RDF_T3_M_O_1B
RDF_T3_S_O_1B
RDF_T3_W_O_1B
RDF_T4_M_O_1B
RDF_T4_M_O_1B
RDF_T4_M_O_1B</t>
    </r>
  </si>
  <si>
    <t>The existing RDF_T3 and RDF_T4 are being double banked as T4A and T4B to create a new RDF_T4. This will run with the new RDF_T5 transformer. Thus these outage constraints are removed and replaced by new ones.</t>
  </si>
  <si>
    <r>
      <rPr>
        <b/>
        <sz val="10"/>
        <rFont val="Tahoma"/>
        <family val="2"/>
      </rPr>
      <t xml:space="preserve">Added: </t>
    </r>
    <r>
      <rPr>
        <sz val="10"/>
        <rFont val="Tahoma"/>
        <family val="2"/>
      </rPr>
      <t xml:space="preserve">
RDF_T4_O_1</t>
    </r>
  </si>
  <si>
    <t>New outage constraint to to manage flows through Redclyffe-T5 during an outage of Redclyffe-T4A and T4B with low Tuai generation.
This constraint prevents Redclyffe-T5's load from exceeding 249 MVA, which is Redclyffe-T5's protection limit.</t>
  </si>
  <si>
    <r>
      <rPr>
        <b/>
        <sz val="10"/>
        <rFont val="Tahoma"/>
        <family val="2"/>
      </rPr>
      <t xml:space="preserve">Added: </t>
    </r>
    <r>
      <rPr>
        <sz val="10"/>
        <rFont val="Tahoma"/>
        <family val="2"/>
      </rPr>
      <t xml:space="preserve">
RDF_T5_W_O_1 
RDF_T5_M_O_1 
RDF_T5_S_O_1 
</t>
    </r>
    <r>
      <rPr>
        <b/>
        <sz val="10"/>
        <rFont val="Tahoma"/>
        <family val="2"/>
      </rPr>
      <t>Removed:</t>
    </r>
    <r>
      <rPr>
        <sz val="10"/>
        <rFont val="Tahoma"/>
        <family val="2"/>
      </rPr>
      <t xml:space="preserve">
RDF_T4&amp;T5_T_1A</t>
    </r>
  </si>
  <si>
    <t>Three new seasonal outage constraints were added to manage flows through both RDF_T4A &amp; T4B during an outage of RDF_T5 during low Tuai generation. 
The temporary static constraint that managed flows through RDF_T4 &amp; T5 was removed because the temporary configuration had ended.</t>
  </si>
  <si>
    <r>
      <rPr>
        <b/>
        <sz val="10"/>
        <rFont val="Tahoma"/>
        <family val="2"/>
      </rPr>
      <t xml:space="preserve">Added: </t>
    </r>
    <r>
      <rPr>
        <sz val="10"/>
        <rFont val="Tahoma"/>
        <family val="2"/>
      </rPr>
      <t xml:space="preserve">
WELLINGTON_STABILITY_P_1E
</t>
    </r>
    <r>
      <rPr>
        <b/>
        <sz val="10"/>
        <rFont val="Tahoma"/>
        <family val="2"/>
      </rPr>
      <t>Removed:</t>
    </r>
    <r>
      <rPr>
        <sz val="10"/>
        <rFont val="Tahoma"/>
        <family val="2"/>
      </rPr>
      <t xml:space="preserve">
WELLINGTON_STABILITY_P_1D</t>
    </r>
  </si>
  <si>
    <t>Jenin George</t>
  </si>
  <si>
    <t xml:space="preserve">The existing wellington stability constraint was modified to have a higher RHS. The previous RHS was found to be binding in real time even when VSAT was less than 75%.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</si>
</sst>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quot;*&quot;;\-General&quot;*&quot;;"/>
    <numFmt numFmtId="165" formatCode="d/mm/yyyy;@"/>
    <numFmt numFmtId="166" formatCode="dd/mm/yyyy"/>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Tahoma"/>
      <family val="2"/>
    </font>
    <font>
      <b/>
      <sz val="18"/>
      <color theme="1"/>
      <name val="Aptos Narrow"/>
      <family val="2"/>
      <scheme val="minor"/>
    </font>
    <font>
      <sz val="10"/>
      <color rgb="FFFF0000"/>
      <name val="Tahoma"/>
      <family val="2"/>
    </font>
    <font>
      <b/>
      <sz val="16"/>
      <name val="Aptos Narrow"/>
      <family val="2"/>
      <scheme val="minor"/>
    </font>
    <font>
      <sz val="16"/>
      <name val="Aptos Narrow"/>
      <family val="2"/>
      <scheme val="minor"/>
    </font>
    <font>
      <b/>
      <sz val="10"/>
      <name val="Tahoma"/>
      <family val="2"/>
    </font>
    <font>
      <sz val="10"/>
      <name val="Verdana"/>
      <family val="2"/>
    </font>
    <font>
      <sz val="10"/>
      <color rgb="FF000000"/>
      <name val="Tahoma"/>
      <family val="2"/>
    </font>
    <font>
      <sz val="10"/>
      <color rgb="FF000000"/>
      <name val="Tahoma"/>
    </font>
    <font>
      <b/>
      <sz val="10"/>
      <color rgb="FF000000"/>
      <name val="Tahoma"/>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5">
    <xf numFmtId="0" fontId="0" fillId="0" borderId="0"/>
    <xf numFmtId="0" fontId="3" fillId="0" borderId="0"/>
    <xf numFmtId="0" fontId="3" fillId="0" borderId="0"/>
    <xf numFmtId="0" fontId="1" fillId="0" borderId="0"/>
    <xf numFmtId="0" fontId="1" fillId="0" borderId="0"/>
  </cellStyleXfs>
  <cellXfs count="95">
    <xf numFmtId="0" fontId="0" fillId="0" borderId="0" xfId="0"/>
    <xf numFmtId="0" fontId="3" fillId="0" borderId="0" xfId="1" applyAlignment="1">
      <alignment vertical="center" wrapText="1"/>
    </xf>
    <xf numFmtId="0" fontId="2" fillId="0" borderId="2" xfId="1" applyFont="1" applyBorder="1" applyAlignment="1">
      <alignment horizontal="center" vertical="center" wrapText="1"/>
    </xf>
    <xf numFmtId="0" fontId="5" fillId="0" borderId="0" xfId="1" applyFont="1" applyAlignment="1">
      <alignment vertical="center" wrapText="1"/>
    </xf>
    <xf numFmtId="0" fontId="3" fillId="0" borderId="6" xfId="1" applyBorder="1" applyAlignment="1">
      <alignment vertical="center" wrapText="1"/>
    </xf>
    <xf numFmtId="0" fontId="3" fillId="0" borderId="6" xfId="1" applyBorder="1" applyAlignment="1">
      <alignment horizontal="center" vertical="center" wrapText="1"/>
    </xf>
    <xf numFmtId="0" fontId="3" fillId="0" borderId="3" xfId="1" applyBorder="1" applyAlignment="1">
      <alignment horizontal="right" vertical="center"/>
    </xf>
    <xf numFmtId="0" fontId="3" fillId="0" borderId="4" xfId="1" applyBorder="1" applyAlignment="1">
      <alignment horizontal="left" vertical="center"/>
    </xf>
    <xf numFmtId="0" fontId="3" fillId="0" borderId="3" xfId="1" applyBorder="1" applyAlignment="1">
      <alignment horizontal="right" vertical="center" wrapText="1"/>
    </xf>
    <xf numFmtId="0" fontId="3" fillId="0" borderId="4" xfId="1" applyBorder="1" applyAlignment="1">
      <alignment vertical="center" wrapText="1"/>
    </xf>
    <xf numFmtId="0" fontId="3" fillId="0" borderId="2" xfId="1" applyBorder="1" applyAlignment="1">
      <alignment vertical="center" wrapText="1"/>
    </xf>
    <xf numFmtId="0" fontId="3" fillId="0" borderId="2" xfId="1" applyBorder="1" applyAlignment="1">
      <alignment horizontal="center" vertical="center" wrapText="1"/>
    </xf>
    <xf numFmtId="0" fontId="3" fillId="0" borderId="2" xfId="1" applyBorder="1" applyAlignment="1">
      <alignment horizontal="left" vertical="center"/>
    </xf>
    <xf numFmtId="0" fontId="3" fillId="0" borderId="2" xfId="1" applyBorder="1" applyAlignment="1">
      <alignment horizontal="center" vertical="center"/>
    </xf>
    <xf numFmtId="0" fontId="3" fillId="0" borderId="2" xfId="1" quotePrefix="1" applyBorder="1" applyAlignment="1">
      <alignment horizontal="left" vertical="center"/>
    </xf>
    <xf numFmtId="0" fontId="3" fillId="0" borderId="7" xfId="1" applyBorder="1" applyAlignment="1">
      <alignment horizontal="right" vertical="center"/>
    </xf>
    <xf numFmtId="0" fontId="3" fillId="0" borderId="1" xfId="1" applyBorder="1" applyAlignment="1">
      <alignment vertical="center" wrapText="1"/>
    </xf>
    <xf numFmtId="0" fontId="3" fillId="0" borderId="1" xfId="1" applyBorder="1" applyAlignment="1">
      <alignment horizontal="center" vertical="center" wrapText="1"/>
    </xf>
    <xf numFmtId="0" fontId="3" fillId="0" borderId="1" xfId="1" applyBorder="1" applyAlignment="1">
      <alignment horizontal="right" vertical="center"/>
    </xf>
    <xf numFmtId="0" fontId="3" fillId="0" borderId="1" xfId="1" applyBorder="1" applyAlignment="1">
      <alignment horizontal="left" vertical="center"/>
    </xf>
    <xf numFmtId="0" fontId="3" fillId="0" borderId="1" xfId="1" applyBorder="1" applyAlignment="1">
      <alignment horizontal="right" vertical="center" wrapText="1"/>
    </xf>
    <xf numFmtId="0" fontId="3" fillId="0" borderId="3" xfId="0" quotePrefix="1" applyFont="1" applyBorder="1" applyAlignment="1">
      <alignment horizontal="right" vertical="center"/>
    </xf>
    <xf numFmtId="0" fontId="3" fillId="0" borderId="3" xfId="1" quotePrefix="1" applyBorder="1" applyAlignment="1">
      <alignment horizontal="right" vertical="center" wrapText="1"/>
    </xf>
    <xf numFmtId="0" fontId="3" fillId="0" borderId="2" xfId="1" quotePrefix="1" applyBorder="1" applyAlignment="1">
      <alignment vertical="center" wrapText="1"/>
    </xf>
    <xf numFmtId="0" fontId="0" fillId="0" borderId="2"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left" vertical="center"/>
    </xf>
    <xf numFmtId="0" fontId="0" fillId="0" borderId="3" xfId="0" applyBorder="1" applyAlignment="1">
      <alignment horizontal="right" vertical="center" wrapText="1"/>
    </xf>
    <xf numFmtId="0" fontId="0" fillId="0" borderId="4" xfId="0" applyBorder="1" applyAlignment="1">
      <alignment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wrapText="1"/>
    </xf>
    <xf numFmtId="0" fontId="3" fillId="0" borderId="4" xfId="0" applyFont="1" applyBorder="1" applyAlignment="1">
      <alignment wrapText="1"/>
    </xf>
    <xf numFmtId="0" fontId="3" fillId="0" borderId="6" xfId="1" applyBorder="1" applyAlignment="1">
      <alignment horizontal="left" vertical="center"/>
    </xf>
    <xf numFmtId="0" fontId="3" fillId="0" borderId="8" xfId="1" applyBorder="1" applyAlignment="1">
      <alignment vertical="center" wrapText="1"/>
    </xf>
    <xf numFmtId="0" fontId="3" fillId="0" borderId="4" xfId="1" applyBorder="1" applyAlignment="1">
      <alignment horizontal="center" vertical="center" wrapText="1"/>
    </xf>
    <xf numFmtId="0" fontId="7" fillId="0" borderId="0" xfId="1"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1" applyBorder="1" applyAlignment="1">
      <alignment horizontal="left" vertical="center"/>
    </xf>
    <xf numFmtId="0" fontId="3" fillId="0" borderId="12" xfId="1" applyBorder="1" applyAlignment="1">
      <alignment horizontal="right" vertical="center" wrapText="1"/>
    </xf>
    <xf numFmtId="0" fontId="3" fillId="0" borderId="11" xfId="1" applyBorder="1" applyAlignment="1">
      <alignment vertical="center" wrapText="1"/>
    </xf>
    <xf numFmtId="0" fontId="3" fillId="0" borderId="4" xfId="1" applyBorder="1" applyAlignment="1">
      <alignment horizontal="center" vertical="center"/>
    </xf>
    <xf numFmtId="0" fontId="3" fillId="0" borderId="0" xfId="1" applyAlignment="1">
      <alignment vertical="center"/>
    </xf>
    <xf numFmtId="0" fontId="3" fillId="0" borderId="0" xfId="1" applyAlignment="1">
      <alignment horizontal="center" vertical="center"/>
    </xf>
    <xf numFmtId="0" fontId="3" fillId="0" borderId="0" xfId="1" applyAlignment="1">
      <alignment horizontal="right" vertical="center"/>
    </xf>
    <xf numFmtId="0" fontId="3" fillId="0" borderId="0" xfId="1" applyAlignment="1">
      <alignment horizontal="left" vertical="center"/>
    </xf>
    <xf numFmtId="0" fontId="3" fillId="0" borderId="0" xfId="1" applyAlignment="1">
      <alignment horizontal="right" vertical="center" wrapText="1"/>
    </xf>
    <xf numFmtId="164" fontId="3" fillId="0" borderId="0" xfId="1" applyNumberFormat="1" applyAlignment="1">
      <alignment horizontal="right" vertical="center"/>
    </xf>
    <xf numFmtId="0" fontId="6" fillId="0" borderId="0" xfId="1" applyFont="1" applyAlignment="1">
      <alignment horizontal="left" vertical="center" wrapText="1"/>
    </xf>
    <xf numFmtId="0" fontId="3" fillId="0" borderId="5" xfId="1" applyBorder="1" applyAlignment="1">
      <alignment horizontal="left" vertical="center"/>
    </xf>
    <xf numFmtId="0" fontId="3" fillId="0" borderId="5" xfId="1" applyBorder="1" applyAlignment="1">
      <alignment horizontal="center" vertical="center"/>
    </xf>
    <xf numFmtId="0" fontId="3" fillId="0" borderId="5" xfId="1" applyBorder="1" applyAlignment="1">
      <alignment horizontal="right" vertical="center"/>
    </xf>
    <xf numFmtId="0" fontId="3" fillId="0" borderId="5" xfId="1" applyBorder="1" applyAlignment="1">
      <alignment horizontal="right" vertical="center" wrapText="1"/>
    </xf>
    <xf numFmtId="0" fontId="3" fillId="0" borderId="5" xfId="1" applyBorder="1" applyAlignment="1">
      <alignment vertical="center" wrapText="1"/>
    </xf>
    <xf numFmtId="0" fontId="3" fillId="0" borderId="2" xfId="1" applyBorder="1" applyAlignment="1">
      <alignment vertical="center"/>
    </xf>
    <xf numFmtId="0" fontId="3" fillId="0" borderId="0" xfId="1" applyAlignment="1">
      <alignment horizontal="center" vertical="center" wrapText="1"/>
    </xf>
    <xf numFmtId="0" fontId="2" fillId="0" borderId="2" xfId="0" applyFont="1" applyBorder="1" applyAlignment="1">
      <alignment horizontal="center" vertical="center" wrapText="1"/>
    </xf>
    <xf numFmtId="0" fontId="5" fillId="0" borderId="0" xfId="0" applyFont="1" applyAlignment="1">
      <alignment vertical="center" wrapText="1"/>
    </xf>
    <xf numFmtId="0" fontId="8" fillId="2" borderId="0" xfId="1" applyFont="1" applyFill="1" applyAlignment="1">
      <alignment horizontal="center" vertical="center" wrapText="1"/>
    </xf>
    <xf numFmtId="165" fontId="3" fillId="0" borderId="0" xfId="1" applyNumberFormat="1" applyAlignment="1">
      <alignment vertical="top" wrapText="1"/>
    </xf>
    <xf numFmtId="14" fontId="3" fillId="0" borderId="0" xfId="1" applyNumberFormat="1" applyAlignment="1">
      <alignment vertical="center" wrapText="1"/>
    </xf>
    <xf numFmtId="0" fontId="3" fillId="0" borderId="0" xfId="1" applyAlignment="1">
      <alignment vertical="top" wrapText="1"/>
    </xf>
    <xf numFmtId="0" fontId="9" fillId="0" borderId="0" xfId="1" applyFont="1" applyAlignment="1">
      <alignment wrapText="1"/>
    </xf>
    <xf numFmtId="0" fontId="10" fillId="0" borderId="0" xfId="1" applyFont="1" applyAlignment="1">
      <alignment horizontal="left" vertical="center" wrapText="1"/>
    </xf>
    <xf numFmtId="0" fontId="5" fillId="0" borderId="0" xfId="1" applyFont="1" applyAlignment="1">
      <alignment vertical="top" wrapText="1"/>
    </xf>
    <xf numFmtId="14" fontId="5" fillId="0" borderId="0" xfId="1" applyNumberFormat="1" applyFont="1" applyAlignment="1">
      <alignment vertical="center" wrapText="1"/>
    </xf>
    <xf numFmtId="14" fontId="3" fillId="0" borderId="0" xfId="1" applyNumberFormat="1" applyAlignment="1">
      <alignment vertical="top" wrapText="1"/>
    </xf>
    <xf numFmtId="0" fontId="8" fillId="0" borderId="0" xfId="1" applyFont="1" applyAlignment="1">
      <alignment vertical="center" wrapText="1"/>
    </xf>
    <xf numFmtId="0" fontId="3" fillId="0" borderId="0" xfId="1" applyAlignment="1">
      <alignment horizontal="left" vertical="center" wrapText="1"/>
    </xf>
    <xf numFmtId="0" fontId="8" fillId="0" borderId="0" xfId="0" applyFont="1" applyAlignment="1">
      <alignment wrapText="1"/>
    </xf>
    <xf numFmtId="0" fontId="3" fillId="0" borderId="0" xfId="0" applyFont="1" applyAlignment="1">
      <alignment wrapText="1"/>
    </xf>
    <xf numFmtId="14" fontId="3" fillId="0" borderId="0" xfId="0" applyNumberFormat="1" applyFont="1" applyAlignment="1">
      <alignment wrapText="1"/>
    </xf>
    <xf numFmtId="0" fontId="11" fillId="0" borderId="0" xfId="1" applyFont="1" applyAlignment="1">
      <alignment vertical="center" wrapText="1"/>
    </xf>
    <xf numFmtId="0" fontId="11" fillId="0" borderId="0" xfId="0" applyFont="1" applyAlignment="1">
      <alignment horizontal="left" vertical="center" wrapText="1"/>
    </xf>
    <xf numFmtId="0" fontId="3" fillId="0" borderId="0" xfId="0" applyFont="1" applyAlignment="1">
      <alignment horizontal="left" vertical="center" wrapText="1"/>
    </xf>
    <xf numFmtId="14" fontId="3" fillId="0" borderId="0" xfId="0" applyNumberFormat="1" applyFont="1" applyAlignment="1">
      <alignment horizontal="center" vertical="center" wrapText="1"/>
    </xf>
    <xf numFmtId="166" fontId="3" fillId="0" borderId="0" xfId="1" applyNumberFormat="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3" xfId="1" applyFont="1" applyBorder="1" applyAlignment="1">
      <alignment horizontal="left" vertical="center" wrapText="1"/>
    </xf>
    <xf numFmtId="0" fontId="6" fillId="0" borderId="5" xfId="1" applyFont="1" applyBorder="1" applyAlignment="1">
      <alignment horizontal="left" vertical="center" wrapText="1"/>
    </xf>
    <xf numFmtId="0" fontId="6" fillId="0" borderId="4" xfId="1" applyFont="1" applyBorder="1" applyAlignment="1">
      <alignment horizontal="left" vertical="center" wrapText="1"/>
    </xf>
    <xf numFmtId="0" fontId="6" fillId="0" borderId="1" xfId="1" applyFont="1" applyBorder="1" applyAlignment="1">
      <alignment horizontal="left" vertical="center" wrapText="1"/>
    </xf>
    <xf numFmtId="0" fontId="7" fillId="0" borderId="0" xfId="1" applyFont="1" applyAlignment="1">
      <alignment horizontal="left"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4" fillId="0" borderId="0" xfId="1" applyFont="1" applyAlignment="1">
      <alignment horizontal="left" vertical="center" wrapText="1"/>
    </xf>
    <xf numFmtId="0" fontId="4" fillId="0" borderId="1" xfId="1" applyFont="1" applyBorder="1" applyAlignment="1">
      <alignment horizontal="left" vertical="center" wrapText="1"/>
    </xf>
    <xf numFmtId="0" fontId="3" fillId="0" borderId="0" xfId="1" applyAlignment="1">
      <alignment wrapText="1"/>
    </xf>
    <xf numFmtId="0" fontId="3" fillId="0" borderId="13" xfId="2" applyBorder="1" applyAlignment="1">
      <alignment wrapText="1"/>
    </xf>
    <xf numFmtId="0" fontId="3" fillId="0" borderId="13" xfId="1" applyBorder="1" applyAlignment="1">
      <alignment wrapText="1"/>
    </xf>
    <xf numFmtId="0" fontId="1" fillId="0" borderId="0" xfId="3" applyAlignment="1">
      <alignment wrapText="1"/>
    </xf>
    <xf numFmtId="0" fontId="1" fillId="0" borderId="0" xfId="4" applyAlignment="1">
      <alignment wrapText="1"/>
    </xf>
  </cellXfs>
  <cellStyles count="5">
    <cellStyle name="Normal" xfId="0" builtinId="0"/>
    <cellStyle name="Normal 11" xfId="3" xr:uid="{79AD7C06-599A-486D-961C-61F3D6813416}"/>
    <cellStyle name="Normal 12" xfId="4" xr:uid="{B782C74B-ABF2-47CC-92F5-3BD8A65D5516}"/>
    <cellStyle name="Normal 2" xfId="1" xr:uid="{BECE27F7-D76C-4C3D-AF06-C1840401D8C2}"/>
    <cellStyle name="Normal_Transformer 3W" xfId="2" xr:uid="{CB0B1C8A-53D2-4E3D-8BE7-3B829D99F6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anspowernz.sharepoint.com/sites/so27/OperationalRegisters/RS-EA-000%20Register%20of%20Manual%20Constraints.xlsm" TargetMode="External"/><Relationship Id="rId1" Type="http://schemas.openxmlformats.org/officeDocument/2006/relationships/externalLinkPath" Target="https://transpowernz.sharepoint.com/sites/so27/OperationalRegisters/RS-EA-000%20Register%20of%20Manual%20Constrain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ranch-CTG Exclude"/>
      <sheetName val="SPS"/>
      <sheetName val="ACIServlet"/>
      <sheetName val="ACI Constraints  Converted"/>
      <sheetName val="Manual Constraints"/>
      <sheetName val="Change Log"/>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50175-6F35-4A3B-8BF1-D01D83871D6A}">
  <dimension ref="A1:BO127"/>
  <sheetViews>
    <sheetView workbookViewId="0">
      <selection sqref="A1:XFD1048576"/>
    </sheetView>
  </sheetViews>
  <sheetFormatPr defaultColWidth="9.140625" defaultRowHeight="12.75" x14ac:dyDescent="0.25"/>
  <cols>
    <col min="1" max="1" width="63.28515625" style="1" customWidth="1"/>
    <col min="2" max="2" width="11" style="57" bestFit="1" customWidth="1"/>
    <col min="3" max="3" width="15" style="48" customWidth="1"/>
    <col min="4" max="4" width="29.140625" style="1" customWidth="1"/>
    <col min="5" max="5" width="9" style="1" bestFit="1" customWidth="1"/>
    <col min="6" max="6" width="22.42578125" style="1" customWidth="1"/>
    <col min="7" max="7" width="7.42578125" style="1" bestFit="1" customWidth="1"/>
    <col min="8" max="8" width="21.140625" style="1" bestFit="1" customWidth="1"/>
    <col min="9" max="9" width="4.85546875" style="1" customWidth="1"/>
    <col min="10" max="10" width="17.42578125" style="1" customWidth="1"/>
    <col min="11" max="11" width="4.85546875" style="1" customWidth="1"/>
    <col min="12" max="12" width="13.42578125" style="1" customWidth="1"/>
    <col min="13" max="13" width="4.140625" style="1" customWidth="1"/>
    <col min="14" max="14" width="13.140625" style="1" customWidth="1"/>
    <col min="15" max="15" width="4.140625" style="1" customWidth="1"/>
    <col min="16" max="16" width="18" style="1" bestFit="1" customWidth="1"/>
    <col min="17" max="17" width="4.140625" style="1" customWidth="1"/>
    <col min="18" max="18" width="18" style="1" bestFit="1" customWidth="1"/>
    <col min="19" max="19" width="4.85546875" style="1" customWidth="1"/>
    <col min="20" max="20" width="13.42578125" style="1" customWidth="1"/>
    <col min="21" max="21" width="4.140625" style="1" customWidth="1"/>
    <col min="22" max="22" width="13.42578125" style="1" customWidth="1"/>
    <col min="23" max="23" width="4.85546875" style="1" customWidth="1"/>
    <col min="24" max="24" width="11.42578125" style="1" customWidth="1"/>
    <col min="25" max="25" width="4.85546875" style="1" customWidth="1"/>
    <col min="26" max="26" width="11.42578125" style="1" customWidth="1"/>
    <col min="27" max="27" width="4.85546875" style="1" customWidth="1"/>
    <col min="28" max="28" width="11.42578125" style="1" customWidth="1"/>
    <col min="29" max="29" width="4.85546875" style="1" customWidth="1"/>
    <col min="30" max="30" width="11.42578125" style="1" customWidth="1"/>
    <col min="31" max="31" width="4.85546875" style="1" customWidth="1"/>
    <col min="32" max="32" width="11.42578125" style="1" customWidth="1"/>
    <col min="33" max="33" width="12.42578125" style="57" customWidth="1"/>
    <col min="34" max="34" width="9.140625" style="57"/>
    <col min="35" max="35" width="127.5703125" style="1" customWidth="1"/>
    <col min="36" max="36" width="187.140625" style="1" customWidth="1"/>
    <col min="37" max="37" width="13.28515625" style="1" customWidth="1"/>
    <col min="38" max="38" width="12.42578125" style="1" customWidth="1"/>
    <col min="39" max="45" width="6" style="1" customWidth="1"/>
    <col min="46" max="52" width="7.140625" style="1" customWidth="1"/>
    <col min="53" max="60" width="6" style="1" customWidth="1"/>
    <col min="61" max="61" width="7.140625" style="1" customWidth="1"/>
    <col min="62" max="62" width="6.42578125" style="1" bestFit="1" customWidth="1"/>
    <col min="63" max="66" width="6.42578125" style="1" customWidth="1"/>
    <col min="67" max="67" width="6.85546875" style="1" bestFit="1" customWidth="1"/>
    <col min="68" max="16384" width="9.140625" style="1"/>
  </cols>
  <sheetData>
    <row r="1" spans="1:67" x14ac:dyDescent="0.25">
      <c r="A1" s="88"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row>
    <row r="2" spans="1:67" x14ac:dyDescent="0.25">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row>
    <row r="3" spans="1:67" ht="15" customHeight="1" x14ac:dyDescent="0.25">
      <c r="A3" s="2" t="s">
        <v>1</v>
      </c>
      <c r="B3" s="2" t="s">
        <v>2</v>
      </c>
      <c r="C3" s="86" t="s">
        <v>3</v>
      </c>
      <c r="D3" s="87"/>
      <c r="E3" s="86" t="s">
        <v>4</v>
      </c>
      <c r="F3" s="87"/>
      <c r="G3" s="86" t="s">
        <v>5</v>
      </c>
      <c r="H3" s="87"/>
      <c r="I3" s="86" t="s">
        <v>6</v>
      </c>
      <c r="J3" s="87"/>
      <c r="K3" s="86" t="s">
        <v>7</v>
      </c>
      <c r="L3" s="87"/>
      <c r="M3" s="86" t="s">
        <v>8</v>
      </c>
      <c r="N3" s="87"/>
      <c r="O3" s="86" t="s">
        <v>9</v>
      </c>
      <c r="P3" s="87"/>
      <c r="Q3" s="86" t="s">
        <v>10</v>
      </c>
      <c r="R3" s="87"/>
      <c r="S3" s="86" t="s">
        <v>11</v>
      </c>
      <c r="T3" s="87"/>
      <c r="U3" s="86" t="s">
        <v>12</v>
      </c>
      <c r="V3" s="87"/>
      <c r="W3" s="86" t="s">
        <v>13</v>
      </c>
      <c r="X3" s="87"/>
      <c r="Y3" s="86" t="s">
        <v>14</v>
      </c>
      <c r="Z3" s="87"/>
      <c r="AA3" s="86" t="s">
        <v>15</v>
      </c>
      <c r="AB3" s="87"/>
      <c r="AC3" s="86" t="s">
        <v>16</v>
      </c>
      <c r="AD3" s="87"/>
      <c r="AE3" s="86" t="s">
        <v>17</v>
      </c>
      <c r="AF3" s="87"/>
      <c r="AG3" s="2" t="s">
        <v>18</v>
      </c>
      <c r="AH3" s="2" t="s">
        <v>19</v>
      </c>
      <c r="AI3" s="2" t="s">
        <v>20</v>
      </c>
      <c r="AJ3" s="2" t="s">
        <v>21</v>
      </c>
      <c r="AK3" s="1" t="s">
        <v>22</v>
      </c>
      <c r="AL3" s="1" t="s">
        <v>23</v>
      </c>
      <c r="AM3" s="1" t="s">
        <v>24</v>
      </c>
      <c r="AN3" s="1" t="s">
        <v>25</v>
      </c>
      <c r="AO3" s="1" t="s">
        <v>26</v>
      </c>
      <c r="AP3" s="1" t="s">
        <v>27</v>
      </c>
      <c r="AQ3" s="1" t="s">
        <v>28</v>
      </c>
      <c r="AR3" s="1" t="s">
        <v>29</v>
      </c>
      <c r="AS3" s="1" t="s">
        <v>30</v>
      </c>
      <c r="AT3" s="1" t="s">
        <v>31</v>
      </c>
      <c r="AU3" s="1" t="s">
        <v>32</v>
      </c>
      <c r="AV3" s="1" t="s">
        <v>33</v>
      </c>
      <c r="AW3" s="1" t="s">
        <v>34</v>
      </c>
      <c r="AX3" s="1" t="s">
        <v>35</v>
      </c>
      <c r="AY3" s="1" t="s">
        <v>36</v>
      </c>
      <c r="AZ3" s="3" t="s">
        <v>37</v>
      </c>
      <c r="BA3" s="1" t="s">
        <v>38</v>
      </c>
      <c r="BB3" s="1" t="s">
        <v>39</v>
      </c>
      <c r="BC3" s="1" t="s">
        <v>40</v>
      </c>
      <c r="BD3" s="1" t="s">
        <v>41</v>
      </c>
      <c r="BE3" s="1" t="s">
        <v>42</v>
      </c>
      <c r="BF3" s="1" t="s">
        <v>43</v>
      </c>
      <c r="BG3" s="1" t="s">
        <v>44</v>
      </c>
      <c r="BH3" s="1" t="s">
        <v>45</v>
      </c>
      <c r="BI3" s="1" t="s">
        <v>46</v>
      </c>
      <c r="BJ3" s="1" t="s">
        <v>47</v>
      </c>
      <c r="BK3" s="1" t="s">
        <v>48</v>
      </c>
      <c r="BL3" s="1" t="s">
        <v>49</v>
      </c>
      <c r="BM3" s="1" t="s">
        <v>50</v>
      </c>
      <c r="BN3" s="1" t="s">
        <v>51</v>
      </c>
      <c r="BO3" s="3" t="s">
        <v>52</v>
      </c>
    </row>
    <row r="4" spans="1:67" ht="21" x14ac:dyDescent="0.25">
      <c r="A4" s="81" t="s">
        <v>53</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3"/>
    </row>
    <row r="5" spans="1:67" ht="26.25" customHeight="1" x14ac:dyDescent="0.25">
      <c r="A5" s="4" t="s">
        <v>54</v>
      </c>
      <c r="B5" s="5" t="s">
        <v>55</v>
      </c>
      <c r="C5" s="6" t="str">
        <f t="shared" ref="C5:C10" si="0">IF(VALUE(TRIM(LEFT(AJ5,AK5-1)))&gt;0,"+"&amp; TRIM(LEFT(AJ5,AK5-1))&amp;"*",IF(VALUE(TRIM(LEFT(AJ5,AK5-1)))&lt;0, TRIM(LEFT(AJ5,AK5-1))&amp;"*",""))</f>
        <v>+1.00*</v>
      </c>
      <c r="D5" s="7" t="str">
        <f t="shared" ref="D5:D10" si="1">IF(AK5=0,"",IF(AL5=0,TRIM(MID($AJ5,AK5+1,LEN($AJ5)-AK5)),IF(BA5&lt;&gt;0,TRIM(MID($AJ5,AK5+1,BA5-AK5-1)),TRIM(MID($AJ5,AK5+1,BA5-AK5-1)))))</f>
        <v>ARI_HAM1.1</v>
      </c>
      <c r="E5" s="8" t="str">
        <f t="shared" ref="E5:E10" si="2">IF(IF(AL5=0,"",TRIM(MID($AJ5,BA5+1,AL5-BA5-1)))="","",IF(VALUE(TRIM(MID($AJ5,BA5+1,AL5-BA5-1)))&gt;0,"+"&amp;TRIM(MID($AJ5,BA5+1,AL5-BA5-1))&amp;"*",TRIM(MID($AJ5,BA5+1,AL5-BA5-1))&amp;"*"))</f>
        <v/>
      </c>
      <c r="F5" s="9" t="str">
        <f t="shared" ref="F5:F10" si="3">IF(AL5=0,"",IF(AM5=0,TRIM(MID($AJ5,AL5+1,LEN($AJ5)-AL5)),IF(BB5&lt;&gt;0,TRIM(MID($AJ5,AL5+1,BB5-AL5-1)),TRIM(MID($AJ5,AL5+1,BB5-AL5-1)))))</f>
        <v/>
      </c>
      <c r="G5" s="6" t="str">
        <f t="shared" ref="G5:G10" si="4">IF(IF(AM5=0,"",TRIM(MID($AJ5,BB5+1,AM5-BB5-1)))="","",IF(VALUE(TRIM(MID($AJ5,BB5+1,AM5-BB5-1)))&gt;0,"+"&amp;TRIM(MID($AJ5,BB5+1,AM5-BB5-1))&amp;"*",TRIM(MID($AJ5,BB5+1,AM5-BB5-1))&amp;"*"))</f>
        <v/>
      </c>
      <c r="H5" s="7" t="str">
        <f t="shared" ref="H5:H10" si="5">IF(AM5=0,"",IF(AN5=0,TRIM(MID($AJ5,AM5+1,LEN($AJ5)-AM5)),IF(BC5&lt;&gt;0,TRIM(MID($AJ5,AM5+1,BC5-AM5-1)),TRIM(MID($AJ5,AM5+1,BC5-AM5-1)))))</f>
        <v/>
      </c>
      <c r="I5" s="6" t="str">
        <f t="shared" ref="I5:I10" si="6">IF(IF(AN5=0,"",TRIM(MID($AJ5,BC5+1,AN5-BC5-1)))="","",IF(VALUE(TRIM(MID($AJ5,BC5+1,AN5-BC5-1)))&gt;0,"+"&amp;TRIM(MID($AJ5,BC5+1,AN5-BC5-1))&amp;"*",TRIM(MID($AJ5,BC5+1,AN5-BC5-1))&amp;"*"))</f>
        <v/>
      </c>
      <c r="J5" s="7" t="str">
        <f t="shared" ref="J5:J10" si="7">IF(AN5=0,"",IF(AO5=0,TRIM(MID($AJ5,AN5+1,LEN($AJ5)-AN5)),IF(BD5&lt;&gt;0,TRIM(MID($AJ5,AN5+1,BD5-AN5-1)),TRIM(MID($AJ5,AN5+1,BD5-AN5-1)))))</f>
        <v/>
      </c>
      <c r="K5" s="6" t="str">
        <f t="shared" ref="K5:K10" si="8">IF(IF(AO5=0,"",TRIM(MID($AJ5,BD5+1,AO5-BD5-1)))="","",IF(VALUE(TRIM(MID($AJ5,BD5+1,AO5-BD5-1)))&gt;0,"+"&amp;TRIM(MID($AJ5,BD5+1,AO5-BD5-1))&amp;"*",TRIM(MID($AJ5,BD5+1,AO5-BD5-1))&amp;"*"))</f>
        <v/>
      </c>
      <c r="L5" s="7" t="str">
        <f t="shared" ref="L5:L10" si="9">IF(AO5=0,"",IF(AP5=0,TRIM(MID($AJ5,AO5+1,LEN($AJ5)-AO5)),IF(BE5&lt;&gt;0,TRIM(MID($AJ5,AO5+1,BE5-AO5-1)),TRIM(MID($AJ5,AO5+1,BE5-AO5-1)))))</f>
        <v/>
      </c>
      <c r="M5" s="6" t="str">
        <f t="shared" ref="M5:M10" si="10">IF(IF(AP5=0,"",TRIM(MID($AJ5,BE5+1,AP5-BE5-1)))="","",IF(VALUE(TRIM(MID($AJ5,BE5+1,AP5-BE5-1)))&gt;0,"+"&amp;TRIM(MID($AJ5,BE5+1,AP5-BE5-1))&amp;"*",TRIM(MID($AJ5,BE5+1,AP5-BE5-1))&amp;"*"))</f>
        <v/>
      </c>
      <c r="N5" s="7" t="str">
        <f t="shared" ref="N5:N10" si="11">IF(AP5=0,"",IF(AQ5=0,TRIM(MID($AJ5,AP5+1,LEN($AJ5)-AP5)),IF(BF5&lt;&gt;0,TRIM(MID($AJ5,AP5+1,BF5-AP5-1)),TRIM(MID($AJ5,AP5+1,BF5-AP5-1)))))</f>
        <v/>
      </c>
      <c r="O5" s="6" t="str">
        <f t="shared" ref="O5:O10" si="12">IF(IF(AQ5=0,"",TRIM(MID($AJ5,BF5+1,AQ5-BF5-1)))="","",IF(VALUE(TRIM(MID($AJ5,BF5+1,AQ5-BF5-1)))&gt;0,"+"&amp;TRIM(MID($AJ5,BF5+1,AQ5-BF5-1))&amp;"*",TRIM(MID($AJ5,BF5+1,AQ5-BF5-1))&amp;"*"))</f>
        <v/>
      </c>
      <c r="P5" s="7" t="str">
        <f t="shared" ref="P5:P10" si="13">IF(AQ5=0,"",IF(AR5=0,TRIM(MID($AJ5,AQ5+1,LEN($AJ5)-AQ5)),IF(BG5&lt;&gt;0,TRIM(MID($AJ5,AQ5+1,BG5-AQ5-1)),TRIM(MID($AJ5,AQ5+1,BG5-AQ5-1)))))</f>
        <v/>
      </c>
      <c r="Q5" s="6" t="str">
        <f t="shared" ref="Q5:Q10" si="14">IF(IF(AR5=0,"",TRIM(MID($AJ5,BG5+1,AR5-BG5-1)))="","",IF(VALUE(TRIM(MID($AJ5,BG5+1,AR5-BG5-1)))&gt;0,"+"&amp;TRIM(MID($AJ5,BG5+1,AR5-BG5-1))&amp;"*",TRIM(MID($AJ5,BG5+1,AR5-BG5-1))&amp;"*"))</f>
        <v/>
      </c>
      <c r="R5" s="7" t="str">
        <f t="shared" ref="R5:R10" si="15">IF(AR5=0,"",IF(AS5=0,TRIM(MID($AJ5,AR5+1,LEN($AJ5)-AR5)),IF(BH5&lt;&gt;0,TRIM(MID($AJ5,AR5+1,BH5-AR5-1)),TRIM(MID($AJ5,AR5+1,BH5-AR5-1)))))</f>
        <v/>
      </c>
      <c r="S5" s="6" t="str">
        <f t="shared" ref="S5:S10" si="16">IF(IF(AS5=0,"",TRIM(MID($AJ5,BH5+1,AS5-BH5-1)))="","",IF(VALUE(TRIM(MID($AJ5,BH5+1,AS5-BH5-1)))&gt;0,"+"&amp;TRIM(MID($AJ5,BH5+1,AS5-BH5-1))&amp;"*",TRIM(MID($AJ5,BH5+1,AS5-BH5-1))&amp;"*"))</f>
        <v/>
      </c>
      <c r="T5" s="7" t="str">
        <f t="shared" ref="T5:T10" si="17">IF(AS5=0,"",IF(AT5=0,TRIM(MID($AJ5,AS5+1,LEN($AJ5)-AS5)),IF(BI5&lt;&gt;0,TRIM(MID($AJ5,AS5+1,BI5-AS5-1)),TRIM(MID($AJ5,AS5+1,BI5-AS5-1)))))</f>
        <v/>
      </c>
      <c r="U5" s="6" t="str">
        <f t="shared" ref="U5:U10" si="18">IF(IF(AT5=0,"",TRIM(MID($AJ5,BI5+1,AT5-BI5-1)))="","",IF(VALUE(TRIM(MID($AJ5,BI5+1,AT5-BI5-1)))&gt;0,"+"&amp;TRIM(MID($AJ5,BI5+1,AT5-BI5-1))&amp;"*",TRIM(MID($AJ5,BI5+1,AT5-BI5-1))&amp;"*"))</f>
        <v/>
      </c>
      <c r="V5" s="7" t="str">
        <f t="shared" ref="V5:V10" si="19">IF(AT5=0,"",IF(AU5=0,TRIM(MID($AJ5,AT5+1,LEN($AJ5)-AT5)),IF(BJ5&lt;&gt;0,TRIM(MID($AJ5,AT5+1,BJ5-AT5-1)),TRIM(MID($AJ5,AT5+1,BJ5-AT5-1)))))</f>
        <v/>
      </c>
      <c r="W5" s="6" t="str">
        <f t="shared" ref="W5:W10" si="20">IF(IF(AU5=0,"",TRIM(MID($AJ5,BJ5+1,AU5-BJ5-1)))="","",IF(VALUE(TRIM(MID($AJ5,BJ5+1,AU5-BJ5-1)))&gt;0,"+"&amp;TRIM(MID($AJ5,BJ5+1,AU5-BJ5-1))&amp;"*",TRIM(MID($AJ5,BJ5+1,AU5-BJ5-1))&amp;"*"))</f>
        <v/>
      </c>
      <c r="X5" s="7" t="str">
        <f t="shared" ref="X5:X10" si="21">IF(AU5=0,"",IF(AV5=0,TRIM(MID($AJ5,AU5+1,LEN($AJ5)-AU5)),IF(BK5&lt;&gt;0,TRIM(MID($AJ5,AU5+1,BK5-AU5-1)),TRIM(MID($AJ5,AU5+1,BK5-AU5-1)))))</f>
        <v/>
      </c>
      <c r="Y5" s="6" t="str">
        <f t="shared" ref="Y5:Y10" si="22">IF(IF(AV5=0,"",TRIM(MID($AJ5,BK5+1,AV5-BK5-1)))="","",IF(VALUE(TRIM(MID($AJ5,BK5+1,AV5-BK5-1)))&gt;0,"+"&amp;TRIM(MID($AJ5,BK5+1,AV5-BK5-1))&amp;"*",TRIM(MID($AJ5,BK5+1,AV5-BK5-1))&amp;"*"))</f>
        <v/>
      </c>
      <c r="Z5" s="7" t="str">
        <f t="shared" ref="Z5:Z10" si="23">IF(AV5=0,"",IF(AW5=0,TRIM(MID($AJ5,AV5+1,LEN($AJ5)-AV5)),IF(BL5&lt;&gt;0,TRIM(MID($AJ5,AV5+1,BL5-AV5-1)),TRIM(MID($AJ5,AV5+1,BL5-AV5-1)))))</f>
        <v/>
      </c>
      <c r="AA5" s="6" t="str">
        <f t="shared" ref="AA5:AA10" si="24">IF(IF(AW5=0,"",TRIM(MID($AJ5,BL5+1,AW5-BL5-1)))="","",IF(VALUE(TRIM(MID($AJ5,BL5+1,AW5-BL5-1)))&gt;0,"+"&amp;TRIM(MID($AJ5,BL5+1,AW5-BL5-1))&amp;"*",TRIM(MID($AJ5,BL5+1,AW5-BL5-1))&amp;"*"))</f>
        <v/>
      </c>
      <c r="AB5" s="7" t="str">
        <f t="shared" ref="AB5:AB10" si="25">IF(AW5=0,"",IF(AX5=0,TRIM(MID($AJ5,AW5+1,LEN($AJ5)-AW5)),IF(BM5&lt;&gt;0,TRIM(MID($AJ5,AW5+1,BM5-AW5-1)),TRIM(MID($AJ5,AW5+1,BM5-AW5-1)))))</f>
        <v/>
      </c>
      <c r="AC5" s="6" t="str">
        <f t="shared" ref="AC5:AC10" si="26">IF(IF(AX5=0,"",TRIM(MID($AJ5,BM5+1,AX5-BM5-1)))="","",IF(VALUE(TRIM(MID($AJ5,BM5+1,AX5-BM5-1)))&gt;0,"+"&amp;TRIM(MID($AJ5,BM5+1,AX5-BM5-1))&amp;"*",TRIM(MID($AJ5,BM5+1,AX5-BM5-1))&amp;"*"))</f>
        <v/>
      </c>
      <c r="AD5" s="7" t="str">
        <f t="shared" ref="AD5:AD10" si="27">IF(AX5=0,"",IF(AZ5=0,TRIM(MID($AJ5,AX5+1,LEN($AJ5)-AX5)),IF(BO5&lt;&gt;0,TRIM(MID($AJ5,AX5+1,BO5-AX5-1)),TRIM(MID($AJ5,AX5+1,BO5-AX5-1)))))</f>
        <v/>
      </c>
      <c r="AE5" s="6" t="str">
        <f t="shared" ref="AE5:AE10" si="28">IF(IF(AY5=0,"",TRIM(MID($AJ5,BN5+1,AY5-BN5-1)))="","",IF(VALUE(TRIM(MID($AJ5,BN5+1,AY5-BN5-1)))&gt;0,"+"&amp;TRIM(MID($AJ5,BN5+1,AY5-BN5-1))&amp;"*",TRIM(MID($AJ5,BN5+1,AY5-BN5-1))&amp;"*"))</f>
        <v/>
      </c>
      <c r="AF5" s="7" t="str">
        <f t="shared" ref="AF5:AF10" si="29">IF(AY5=0,"",IF(BA5=0,TRIM(MID($AJ5,AY5+1,LEN($AJ5)-AY5)),IF(BP5&lt;&gt;0,TRIM(MID($AJ5,AY5+1,BP5-AY5-1)),TRIM(MID($AJ5,AY5+1,BP5-AY5-1)))))</f>
        <v/>
      </c>
      <c r="AG5" s="5">
        <v>20</v>
      </c>
      <c r="AH5" s="5">
        <v>58</v>
      </c>
      <c r="AI5" s="4" t="s">
        <v>56</v>
      </c>
      <c r="AJ5" s="4" t="s">
        <v>57</v>
      </c>
      <c r="AK5" s="1">
        <f t="shared" ref="AK5:AK10" si="30">FIND("*",$AJ5,1)</f>
        <v>6</v>
      </c>
      <c r="AL5" s="1">
        <f t="shared" ref="AL5:AL10" si="31">IF(ISERR(FIND("*",$AJ5,AK5+1)),0,FIND("*",$AJ5,AK5+1))</f>
        <v>0</v>
      </c>
      <c r="AM5" s="1">
        <f t="shared" ref="AM5:AY10" si="32">IF(AL5=0,0,IF(ISERR(FIND("*",$AJ5,AL5+1)),0,FIND("*",$AJ5,AL5+1)))</f>
        <v>0</v>
      </c>
      <c r="AN5" s="1">
        <f t="shared" si="32"/>
        <v>0</v>
      </c>
      <c r="AO5" s="1">
        <f t="shared" si="32"/>
        <v>0</v>
      </c>
      <c r="AP5" s="1">
        <f t="shared" si="32"/>
        <v>0</v>
      </c>
      <c r="AQ5" s="1">
        <f t="shared" si="32"/>
        <v>0</v>
      </c>
      <c r="AR5" s="1">
        <f t="shared" si="32"/>
        <v>0</v>
      </c>
      <c r="AS5" s="1">
        <f t="shared" si="32"/>
        <v>0</v>
      </c>
      <c r="AT5" s="1">
        <f t="shared" si="32"/>
        <v>0</v>
      </c>
      <c r="AU5" s="1">
        <f t="shared" si="32"/>
        <v>0</v>
      </c>
      <c r="AV5" s="1">
        <f t="shared" si="32"/>
        <v>0</v>
      </c>
      <c r="AW5" s="1">
        <f t="shared" si="32"/>
        <v>0</v>
      </c>
      <c r="AX5" s="1">
        <f t="shared" si="32"/>
        <v>0</v>
      </c>
      <c r="AY5" s="1">
        <f t="shared" si="32"/>
        <v>0</v>
      </c>
      <c r="AZ5" s="1">
        <v>0</v>
      </c>
      <c r="BA5" s="1">
        <f t="shared" ref="BA5:BN10" si="33">IF(ISERR(FIND("+",$AJ5,AK5+1)),0,FIND("+",$AJ5,AK5+1))</f>
        <v>0</v>
      </c>
      <c r="BB5" s="1">
        <f t="shared" si="33"/>
        <v>0</v>
      </c>
      <c r="BC5" s="1">
        <f t="shared" si="33"/>
        <v>0</v>
      </c>
      <c r="BD5" s="1">
        <f t="shared" si="33"/>
        <v>0</v>
      </c>
      <c r="BE5" s="1">
        <f t="shared" si="33"/>
        <v>0</v>
      </c>
      <c r="BF5" s="1">
        <f t="shared" si="33"/>
        <v>0</v>
      </c>
      <c r="BG5" s="1">
        <f t="shared" si="33"/>
        <v>0</v>
      </c>
      <c r="BH5" s="1">
        <f t="shared" si="33"/>
        <v>0</v>
      </c>
      <c r="BI5" s="1">
        <f t="shared" si="33"/>
        <v>0</v>
      </c>
      <c r="BJ5" s="1">
        <f t="shared" si="33"/>
        <v>0</v>
      </c>
      <c r="BK5" s="1">
        <f t="shared" si="33"/>
        <v>0</v>
      </c>
      <c r="BL5" s="1">
        <f t="shared" si="33"/>
        <v>0</v>
      </c>
      <c r="BM5" s="1">
        <f t="shared" si="33"/>
        <v>0</v>
      </c>
      <c r="BN5" s="1">
        <f t="shared" si="33"/>
        <v>0</v>
      </c>
      <c r="BO5" s="1">
        <v>0</v>
      </c>
    </row>
    <row r="6" spans="1:67" ht="26.25" customHeight="1" x14ac:dyDescent="0.25">
      <c r="A6" s="10" t="s">
        <v>58</v>
      </c>
      <c r="B6" s="11" t="s">
        <v>55</v>
      </c>
      <c r="C6" s="6" t="str">
        <f t="shared" si="0"/>
        <v>+1.00*</v>
      </c>
      <c r="D6" s="7" t="str">
        <f t="shared" si="1"/>
        <v>ARI_HAM2.1</v>
      </c>
      <c r="E6" s="8" t="str">
        <f t="shared" si="2"/>
        <v/>
      </c>
      <c r="F6" s="9" t="str">
        <f t="shared" si="3"/>
        <v/>
      </c>
      <c r="G6" s="6" t="str">
        <f t="shared" si="4"/>
        <v/>
      </c>
      <c r="H6" s="7" t="str">
        <f t="shared" si="5"/>
        <v/>
      </c>
      <c r="I6" s="6" t="str">
        <f t="shared" si="6"/>
        <v/>
      </c>
      <c r="J6" s="7" t="str">
        <f t="shared" si="7"/>
        <v/>
      </c>
      <c r="K6" s="6" t="str">
        <f t="shared" si="8"/>
        <v/>
      </c>
      <c r="L6" s="7" t="str">
        <f t="shared" si="9"/>
        <v/>
      </c>
      <c r="M6" s="6" t="str">
        <f t="shared" si="10"/>
        <v/>
      </c>
      <c r="N6" s="7" t="str">
        <f t="shared" si="11"/>
        <v/>
      </c>
      <c r="O6" s="6" t="str">
        <f t="shared" si="12"/>
        <v/>
      </c>
      <c r="P6" s="7" t="str">
        <f t="shared" si="13"/>
        <v/>
      </c>
      <c r="Q6" s="6" t="str">
        <f t="shared" si="14"/>
        <v/>
      </c>
      <c r="R6" s="7" t="str">
        <f t="shared" si="15"/>
        <v/>
      </c>
      <c r="S6" s="6" t="str">
        <f t="shared" si="16"/>
        <v/>
      </c>
      <c r="T6" s="7" t="str">
        <f t="shared" si="17"/>
        <v/>
      </c>
      <c r="U6" s="6" t="str">
        <f t="shared" si="18"/>
        <v/>
      </c>
      <c r="V6" s="7" t="str">
        <f t="shared" si="19"/>
        <v/>
      </c>
      <c r="W6" s="6" t="str">
        <f t="shared" si="20"/>
        <v/>
      </c>
      <c r="X6" s="7" t="str">
        <f t="shared" si="21"/>
        <v/>
      </c>
      <c r="Y6" s="6" t="str">
        <f t="shared" si="22"/>
        <v/>
      </c>
      <c r="Z6" s="7" t="str">
        <f t="shared" si="23"/>
        <v/>
      </c>
      <c r="AA6" s="6" t="str">
        <f t="shared" si="24"/>
        <v/>
      </c>
      <c r="AB6" s="7" t="str">
        <f t="shared" si="25"/>
        <v/>
      </c>
      <c r="AC6" s="6" t="str">
        <f t="shared" si="26"/>
        <v/>
      </c>
      <c r="AD6" s="7" t="str">
        <f t="shared" si="27"/>
        <v/>
      </c>
      <c r="AE6" s="6" t="str">
        <f t="shared" si="28"/>
        <v/>
      </c>
      <c r="AF6" s="7" t="str">
        <f t="shared" si="29"/>
        <v/>
      </c>
      <c r="AG6" s="11">
        <v>20</v>
      </c>
      <c r="AH6" s="11">
        <v>58</v>
      </c>
      <c r="AI6" s="10" t="s">
        <v>59</v>
      </c>
      <c r="AJ6" s="10" t="s">
        <v>60</v>
      </c>
      <c r="AK6" s="1">
        <f t="shared" si="30"/>
        <v>6</v>
      </c>
      <c r="AL6" s="1">
        <f t="shared" si="31"/>
        <v>0</v>
      </c>
      <c r="AM6" s="1">
        <f t="shared" si="32"/>
        <v>0</v>
      </c>
      <c r="AN6" s="1">
        <f t="shared" si="32"/>
        <v>0</v>
      </c>
      <c r="AO6" s="1">
        <f t="shared" si="32"/>
        <v>0</v>
      </c>
      <c r="AP6" s="1">
        <f t="shared" si="32"/>
        <v>0</v>
      </c>
      <c r="AQ6" s="1">
        <f t="shared" si="32"/>
        <v>0</v>
      </c>
      <c r="AR6" s="1">
        <f t="shared" si="32"/>
        <v>0</v>
      </c>
      <c r="AS6" s="1">
        <f t="shared" si="32"/>
        <v>0</v>
      </c>
      <c r="AT6" s="1">
        <f t="shared" si="32"/>
        <v>0</v>
      </c>
      <c r="AU6" s="1">
        <f t="shared" si="32"/>
        <v>0</v>
      </c>
      <c r="AV6" s="1">
        <f t="shared" si="32"/>
        <v>0</v>
      </c>
      <c r="AW6" s="1">
        <f t="shared" si="32"/>
        <v>0</v>
      </c>
      <c r="AX6" s="1">
        <f t="shared" si="32"/>
        <v>0</v>
      </c>
      <c r="AY6" s="1">
        <f t="shared" si="32"/>
        <v>0</v>
      </c>
      <c r="AZ6" s="1">
        <v>0</v>
      </c>
      <c r="BA6" s="1">
        <f t="shared" si="33"/>
        <v>0</v>
      </c>
      <c r="BB6" s="1">
        <f t="shared" si="33"/>
        <v>0</v>
      </c>
      <c r="BC6" s="1">
        <f t="shared" si="33"/>
        <v>0</v>
      </c>
      <c r="BD6" s="1">
        <f t="shared" si="33"/>
        <v>0</v>
      </c>
      <c r="BE6" s="1">
        <f t="shared" si="33"/>
        <v>0</v>
      </c>
      <c r="BF6" s="1">
        <f t="shared" si="33"/>
        <v>0</v>
      </c>
      <c r="BG6" s="1">
        <f t="shared" si="33"/>
        <v>0</v>
      </c>
      <c r="BH6" s="1">
        <f t="shared" si="33"/>
        <v>0</v>
      </c>
      <c r="BI6" s="1">
        <f t="shared" si="33"/>
        <v>0</v>
      </c>
      <c r="BJ6" s="1">
        <f t="shared" si="33"/>
        <v>0</v>
      </c>
      <c r="BK6" s="1">
        <f t="shared" si="33"/>
        <v>0</v>
      </c>
      <c r="BL6" s="1">
        <f t="shared" si="33"/>
        <v>0</v>
      </c>
      <c r="BM6" s="1">
        <f t="shared" si="33"/>
        <v>0</v>
      </c>
      <c r="BN6" s="1">
        <f t="shared" si="33"/>
        <v>0</v>
      </c>
      <c r="BO6" s="1">
        <v>0</v>
      </c>
    </row>
    <row r="7" spans="1:67" ht="26.25" customHeight="1" x14ac:dyDescent="0.25">
      <c r="A7" s="10" t="s">
        <v>61</v>
      </c>
      <c r="B7" s="11" t="s">
        <v>55</v>
      </c>
      <c r="C7" s="6" t="str">
        <f t="shared" si="0"/>
        <v>+1.00*</v>
      </c>
      <c r="D7" s="7" t="str">
        <f t="shared" si="1"/>
        <v>ARI_HAM1.1</v>
      </c>
      <c r="E7" s="8" t="str">
        <f t="shared" si="2"/>
        <v/>
      </c>
      <c r="F7" s="9" t="str">
        <f t="shared" si="3"/>
        <v/>
      </c>
      <c r="G7" s="6" t="str">
        <f t="shared" si="4"/>
        <v/>
      </c>
      <c r="H7" s="7" t="str">
        <f t="shared" si="5"/>
        <v/>
      </c>
      <c r="I7" s="6" t="str">
        <f t="shared" si="6"/>
        <v/>
      </c>
      <c r="J7" s="7" t="str">
        <f t="shared" si="7"/>
        <v/>
      </c>
      <c r="K7" s="6" t="str">
        <f t="shared" si="8"/>
        <v/>
      </c>
      <c r="L7" s="7" t="str">
        <f t="shared" si="9"/>
        <v/>
      </c>
      <c r="M7" s="6" t="str">
        <f t="shared" si="10"/>
        <v/>
      </c>
      <c r="N7" s="7" t="str">
        <f t="shared" si="11"/>
        <v/>
      </c>
      <c r="O7" s="6" t="str">
        <f t="shared" si="12"/>
        <v/>
      </c>
      <c r="P7" s="7" t="str">
        <f t="shared" si="13"/>
        <v/>
      </c>
      <c r="Q7" s="6" t="str">
        <f t="shared" si="14"/>
        <v/>
      </c>
      <c r="R7" s="7" t="str">
        <f t="shared" si="15"/>
        <v/>
      </c>
      <c r="S7" s="6" t="str">
        <f t="shared" si="16"/>
        <v/>
      </c>
      <c r="T7" s="7" t="str">
        <f t="shared" si="17"/>
        <v/>
      </c>
      <c r="U7" s="6" t="str">
        <f t="shared" si="18"/>
        <v/>
      </c>
      <c r="V7" s="7" t="str">
        <f t="shared" si="19"/>
        <v/>
      </c>
      <c r="W7" s="6" t="str">
        <f t="shared" si="20"/>
        <v/>
      </c>
      <c r="X7" s="7" t="str">
        <f t="shared" si="21"/>
        <v/>
      </c>
      <c r="Y7" s="6" t="str">
        <f t="shared" si="22"/>
        <v/>
      </c>
      <c r="Z7" s="7" t="str">
        <f t="shared" si="23"/>
        <v/>
      </c>
      <c r="AA7" s="6" t="str">
        <f t="shared" si="24"/>
        <v/>
      </c>
      <c r="AB7" s="7" t="str">
        <f t="shared" si="25"/>
        <v/>
      </c>
      <c r="AC7" s="6" t="str">
        <f t="shared" si="26"/>
        <v/>
      </c>
      <c r="AD7" s="7" t="str">
        <f t="shared" si="27"/>
        <v/>
      </c>
      <c r="AE7" s="6" t="str">
        <f t="shared" si="28"/>
        <v/>
      </c>
      <c r="AF7" s="7" t="str">
        <f t="shared" si="29"/>
        <v/>
      </c>
      <c r="AG7" s="11">
        <v>25</v>
      </c>
      <c r="AH7" s="11">
        <v>52</v>
      </c>
      <c r="AI7" s="10" t="s">
        <v>62</v>
      </c>
      <c r="AJ7" s="10" t="s">
        <v>57</v>
      </c>
      <c r="AK7" s="1">
        <f t="shared" si="30"/>
        <v>6</v>
      </c>
      <c r="AL7" s="1">
        <f t="shared" si="31"/>
        <v>0</v>
      </c>
      <c r="AM7" s="1">
        <f t="shared" si="32"/>
        <v>0</v>
      </c>
      <c r="AN7" s="1">
        <f t="shared" si="32"/>
        <v>0</v>
      </c>
      <c r="AO7" s="1">
        <f t="shared" si="32"/>
        <v>0</v>
      </c>
      <c r="AP7" s="1">
        <f t="shared" si="32"/>
        <v>0</v>
      </c>
      <c r="AQ7" s="1">
        <f t="shared" si="32"/>
        <v>0</v>
      </c>
      <c r="AR7" s="1">
        <f t="shared" si="32"/>
        <v>0</v>
      </c>
      <c r="AS7" s="1">
        <f t="shared" si="32"/>
        <v>0</v>
      </c>
      <c r="AT7" s="1">
        <f t="shared" si="32"/>
        <v>0</v>
      </c>
      <c r="AU7" s="1">
        <f t="shared" si="32"/>
        <v>0</v>
      </c>
      <c r="AV7" s="1">
        <f t="shared" si="32"/>
        <v>0</v>
      </c>
      <c r="AW7" s="1">
        <f t="shared" si="32"/>
        <v>0</v>
      </c>
      <c r="AX7" s="1">
        <f t="shared" si="32"/>
        <v>0</v>
      </c>
      <c r="AY7" s="1">
        <f t="shared" si="32"/>
        <v>0</v>
      </c>
      <c r="AZ7" s="1">
        <v>0</v>
      </c>
      <c r="BA7" s="1">
        <f t="shared" si="33"/>
        <v>0</v>
      </c>
      <c r="BB7" s="1">
        <f t="shared" si="33"/>
        <v>0</v>
      </c>
      <c r="BC7" s="1">
        <f t="shared" si="33"/>
        <v>0</v>
      </c>
      <c r="BD7" s="1">
        <f t="shared" si="33"/>
        <v>0</v>
      </c>
      <c r="BE7" s="1">
        <f t="shared" si="33"/>
        <v>0</v>
      </c>
      <c r="BF7" s="1">
        <f t="shared" si="33"/>
        <v>0</v>
      </c>
      <c r="BG7" s="1">
        <f t="shared" si="33"/>
        <v>0</v>
      </c>
      <c r="BH7" s="1">
        <f t="shared" si="33"/>
        <v>0</v>
      </c>
      <c r="BI7" s="1">
        <f t="shared" si="33"/>
        <v>0</v>
      </c>
      <c r="BJ7" s="1">
        <f t="shared" si="33"/>
        <v>0</v>
      </c>
      <c r="BK7" s="1">
        <f t="shared" si="33"/>
        <v>0</v>
      </c>
      <c r="BL7" s="1">
        <f t="shared" si="33"/>
        <v>0</v>
      </c>
      <c r="BM7" s="1">
        <f t="shared" si="33"/>
        <v>0</v>
      </c>
      <c r="BN7" s="1">
        <f t="shared" si="33"/>
        <v>0</v>
      </c>
      <c r="BO7" s="1">
        <v>0</v>
      </c>
    </row>
    <row r="8" spans="1:67" ht="26.25" customHeight="1" x14ac:dyDescent="0.25">
      <c r="A8" s="10" t="s">
        <v>63</v>
      </c>
      <c r="B8" s="11" t="s">
        <v>55</v>
      </c>
      <c r="C8" s="6" t="str">
        <f t="shared" si="0"/>
        <v>+1.00*</v>
      </c>
      <c r="D8" s="7" t="str">
        <f t="shared" si="1"/>
        <v>ARI_HAM2.1</v>
      </c>
      <c r="E8" s="8" t="str">
        <f t="shared" si="2"/>
        <v/>
      </c>
      <c r="F8" s="9" t="str">
        <f t="shared" si="3"/>
        <v/>
      </c>
      <c r="G8" s="6" t="str">
        <f t="shared" si="4"/>
        <v/>
      </c>
      <c r="H8" s="7" t="str">
        <f t="shared" si="5"/>
        <v/>
      </c>
      <c r="I8" s="6" t="str">
        <f t="shared" si="6"/>
        <v/>
      </c>
      <c r="J8" s="7" t="str">
        <f t="shared" si="7"/>
        <v/>
      </c>
      <c r="K8" s="6" t="str">
        <f t="shared" si="8"/>
        <v/>
      </c>
      <c r="L8" s="7" t="str">
        <f t="shared" si="9"/>
        <v/>
      </c>
      <c r="M8" s="6" t="str">
        <f t="shared" si="10"/>
        <v/>
      </c>
      <c r="N8" s="7" t="str">
        <f t="shared" si="11"/>
        <v/>
      </c>
      <c r="O8" s="6" t="str">
        <f t="shared" si="12"/>
        <v/>
      </c>
      <c r="P8" s="7" t="str">
        <f t="shared" si="13"/>
        <v/>
      </c>
      <c r="Q8" s="6" t="str">
        <f t="shared" si="14"/>
        <v/>
      </c>
      <c r="R8" s="7" t="str">
        <f t="shared" si="15"/>
        <v/>
      </c>
      <c r="S8" s="6" t="str">
        <f t="shared" si="16"/>
        <v/>
      </c>
      <c r="T8" s="7" t="str">
        <f t="shared" si="17"/>
        <v/>
      </c>
      <c r="U8" s="6" t="str">
        <f t="shared" si="18"/>
        <v/>
      </c>
      <c r="V8" s="7" t="str">
        <f t="shared" si="19"/>
        <v/>
      </c>
      <c r="W8" s="6" t="str">
        <f t="shared" si="20"/>
        <v/>
      </c>
      <c r="X8" s="7" t="str">
        <f t="shared" si="21"/>
        <v/>
      </c>
      <c r="Y8" s="6" t="str">
        <f t="shared" si="22"/>
        <v/>
      </c>
      <c r="Z8" s="7" t="str">
        <f t="shared" si="23"/>
        <v/>
      </c>
      <c r="AA8" s="6" t="str">
        <f t="shared" si="24"/>
        <v/>
      </c>
      <c r="AB8" s="7" t="str">
        <f t="shared" si="25"/>
        <v/>
      </c>
      <c r="AC8" s="6" t="str">
        <f t="shared" si="26"/>
        <v/>
      </c>
      <c r="AD8" s="7" t="str">
        <f t="shared" si="27"/>
        <v/>
      </c>
      <c r="AE8" s="6" t="str">
        <f t="shared" si="28"/>
        <v/>
      </c>
      <c r="AF8" s="7" t="str">
        <f t="shared" si="29"/>
        <v/>
      </c>
      <c r="AG8" s="11">
        <v>25</v>
      </c>
      <c r="AH8" s="11">
        <v>52</v>
      </c>
      <c r="AI8" s="10" t="s">
        <v>64</v>
      </c>
      <c r="AJ8" s="10" t="s">
        <v>60</v>
      </c>
      <c r="AK8" s="1">
        <f t="shared" si="30"/>
        <v>6</v>
      </c>
      <c r="AL8" s="1">
        <f t="shared" si="31"/>
        <v>0</v>
      </c>
      <c r="AM8" s="1">
        <f t="shared" si="32"/>
        <v>0</v>
      </c>
      <c r="AN8" s="1">
        <f t="shared" si="32"/>
        <v>0</v>
      </c>
      <c r="AO8" s="1">
        <f t="shared" si="32"/>
        <v>0</v>
      </c>
      <c r="AP8" s="1">
        <f t="shared" si="32"/>
        <v>0</v>
      </c>
      <c r="AQ8" s="1">
        <f t="shared" si="32"/>
        <v>0</v>
      </c>
      <c r="AR8" s="1">
        <f t="shared" si="32"/>
        <v>0</v>
      </c>
      <c r="AS8" s="1">
        <f t="shared" si="32"/>
        <v>0</v>
      </c>
      <c r="AT8" s="1">
        <f t="shared" si="32"/>
        <v>0</v>
      </c>
      <c r="AU8" s="1">
        <f t="shared" si="32"/>
        <v>0</v>
      </c>
      <c r="AV8" s="1">
        <f t="shared" si="32"/>
        <v>0</v>
      </c>
      <c r="AW8" s="1">
        <f t="shared" si="32"/>
        <v>0</v>
      </c>
      <c r="AX8" s="1">
        <f t="shared" si="32"/>
        <v>0</v>
      </c>
      <c r="AY8" s="1">
        <f t="shared" si="32"/>
        <v>0</v>
      </c>
      <c r="AZ8" s="1">
        <v>0</v>
      </c>
      <c r="BA8" s="1">
        <f t="shared" si="33"/>
        <v>0</v>
      </c>
      <c r="BB8" s="1">
        <f t="shared" si="33"/>
        <v>0</v>
      </c>
      <c r="BC8" s="1">
        <f t="shared" si="33"/>
        <v>0</v>
      </c>
      <c r="BD8" s="1">
        <f t="shared" si="33"/>
        <v>0</v>
      </c>
      <c r="BE8" s="1">
        <f t="shared" si="33"/>
        <v>0</v>
      </c>
      <c r="BF8" s="1">
        <f t="shared" si="33"/>
        <v>0</v>
      </c>
      <c r="BG8" s="1">
        <f t="shared" si="33"/>
        <v>0</v>
      </c>
      <c r="BH8" s="1">
        <f t="shared" si="33"/>
        <v>0</v>
      </c>
      <c r="BI8" s="1">
        <f t="shared" si="33"/>
        <v>0</v>
      </c>
      <c r="BJ8" s="1">
        <f t="shared" si="33"/>
        <v>0</v>
      </c>
      <c r="BK8" s="1">
        <f t="shared" si="33"/>
        <v>0</v>
      </c>
      <c r="BL8" s="1">
        <f t="shared" si="33"/>
        <v>0</v>
      </c>
      <c r="BM8" s="1">
        <f t="shared" si="33"/>
        <v>0</v>
      </c>
      <c r="BN8" s="1">
        <f t="shared" si="33"/>
        <v>0</v>
      </c>
      <c r="BO8" s="1">
        <v>0</v>
      </c>
    </row>
    <row r="9" spans="1:67" ht="26.25" customHeight="1" x14ac:dyDescent="0.25">
      <c r="A9" s="10" t="s">
        <v>65</v>
      </c>
      <c r="B9" s="11" t="s">
        <v>55</v>
      </c>
      <c r="C9" s="6" t="str">
        <f t="shared" si="0"/>
        <v>+1.00*</v>
      </c>
      <c r="D9" s="7" t="str">
        <f t="shared" si="1"/>
        <v>ARI_HAM1.1</v>
      </c>
      <c r="E9" s="8" t="str">
        <f t="shared" si="2"/>
        <v/>
      </c>
      <c r="F9" s="9" t="str">
        <f t="shared" si="3"/>
        <v/>
      </c>
      <c r="G9" s="6" t="str">
        <f t="shared" si="4"/>
        <v/>
      </c>
      <c r="H9" s="7" t="str">
        <f t="shared" si="5"/>
        <v/>
      </c>
      <c r="I9" s="6" t="str">
        <f t="shared" si="6"/>
        <v/>
      </c>
      <c r="J9" s="7" t="str">
        <f t="shared" si="7"/>
        <v/>
      </c>
      <c r="K9" s="6" t="str">
        <f t="shared" si="8"/>
        <v/>
      </c>
      <c r="L9" s="7" t="str">
        <f t="shared" si="9"/>
        <v/>
      </c>
      <c r="M9" s="6" t="str">
        <f t="shared" si="10"/>
        <v/>
      </c>
      <c r="N9" s="7" t="str">
        <f t="shared" si="11"/>
        <v/>
      </c>
      <c r="O9" s="6" t="str">
        <f t="shared" si="12"/>
        <v/>
      </c>
      <c r="P9" s="7" t="str">
        <f t="shared" si="13"/>
        <v/>
      </c>
      <c r="Q9" s="6" t="str">
        <f t="shared" si="14"/>
        <v/>
      </c>
      <c r="R9" s="7" t="str">
        <f t="shared" si="15"/>
        <v/>
      </c>
      <c r="S9" s="6" t="str">
        <f t="shared" si="16"/>
        <v/>
      </c>
      <c r="T9" s="7" t="str">
        <f t="shared" si="17"/>
        <v/>
      </c>
      <c r="U9" s="6" t="str">
        <f t="shared" si="18"/>
        <v/>
      </c>
      <c r="V9" s="7" t="str">
        <f t="shared" si="19"/>
        <v/>
      </c>
      <c r="W9" s="6" t="str">
        <f t="shared" si="20"/>
        <v/>
      </c>
      <c r="X9" s="7" t="str">
        <f t="shared" si="21"/>
        <v/>
      </c>
      <c r="Y9" s="6" t="str">
        <f t="shared" si="22"/>
        <v/>
      </c>
      <c r="Z9" s="7" t="str">
        <f t="shared" si="23"/>
        <v/>
      </c>
      <c r="AA9" s="6" t="str">
        <f t="shared" si="24"/>
        <v/>
      </c>
      <c r="AB9" s="7" t="str">
        <f t="shared" si="25"/>
        <v/>
      </c>
      <c r="AC9" s="6" t="str">
        <f t="shared" si="26"/>
        <v/>
      </c>
      <c r="AD9" s="7" t="str">
        <f t="shared" si="27"/>
        <v/>
      </c>
      <c r="AE9" s="6" t="str">
        <f t="shared" si="28"/>
        <v/>
      </c>
      <c r="AF9" s="7" t="str">
        <f t="shared" si="29"/>
        <v/>
      </c>
      <c r="AG9" s="11">
        <v>30</v>
      </c>
      <c r="AH9" s="11">
        <v>47</v>
      </c>
      <c r="AI9" s="10" t="s">
        <v>66</v>
      </c>
      <c r="AJ9" s="10" t="s">
        <v>57</v>
      </c>
      <c r="AK9" s="1">
        <f t="shared" si="30"/>
        <v>6</v>
      </c>
      <c r="AL9" s="1">
        <f t="shared" si="31"/>
        <v>0</v>
      </c>
      <c r="AM9" s="1">
        <f t="shared" si="32"/>
        <v>0</v>
      </c>
      <c r="AN9" s="1">
        <f t="shared" si="32"/>
        <v>0</v>
      </c>
      <c r="AO9" s="1">
        <f t="shared" si="32"/>
        <v>0</v>
      </c>
      <c r="AP9" s="1">
        <f t="shared" si="32"/>
        <v>0</v>
      </c>
      <c r="AQ9" s="1">
        <f t="shared" si="32"/>
        <v>0</v>
      </c>
      <c r="AR9" s="1">
        <f t="shared" si="32"/>
        <v>0</v>
      </c>
      <c r="AS9" s="1">
        <f t="shared" si="32"/>
        <v>0</v>
      </c>
      <c r="AT9" s="1">
        <f t="shared" si="32"/>
        <v>0</v>
      </c>
      <c r="AU9" s="1">
        <f t="shared" si="32"/>
        <v>0</v>
      </c>
      <c r="AV9" s="1">
        <f t="shared" si="32"/>
        <v>0</v>
      </c>
      <c r="AW9" s="1">
        <f t="shared" si="32"/>
        <v>0</v>
      </c>
      <c r="AX9" s="1">
        <f t="shared" si="32"/>
        <v>0</v>
      </c>
      <c r="AY9" s="1">
        <f t="shared" si="32"/>
        <v>0</v>
      </c>
      <c r="AZ9" s="1">
        <v>0</v>
      </c>
      <c r="BA9" s="1">
        <f t="shared" si="33"/>
        <v>0</v>
      </c>
      <c r="BB9" s="1">
        <f t="shared" si="33"/>
        <v>0</v>
      </c>
      <c r="BC9" s="1">
        <f t="shared" si="33"/>
        <v>0</v>
      </c>
      <c r="BD9" s="1">
        <f t="shared" si="33"/>
        <v>0</v>
      </c>
      <c r="BE9" s="1">
        <f t="shared" si="33"/>
        <v>0</v>
      </c>
      <c r="BF9" s="1">
        <f t="shared" si="33"/>
        <v>0</v>
      </c>
      <c r="BG9" s="1">
        <f t="shared" si="33"/>
        <v>0</v>
      </c>
      <c r="BH9" s="1">
        <f t="shared" si="33"/>
        <v>0</v>
      </c>
      <c r="BI9" s="1">
        <f t="shared" si="33"/>
        <v>0</v>
      </c>
      <c r="BJ9" s="1">
        <f t="shared" si="33"/>
        <v>0</v>
      </c>
      <c r="BK9" s="1">
        <f t="shared" si="33"/>
        <v>0</v>
      </c>
      <c r="BL9" s="1">
        <f t="shared" si="33"/>
        <v>0</v>
      </c>
      <c r="BM9" s="1">
        <f t="shared" si="33"/>
        <v>0</v>
      </c>
      <c r="BN9" s="1">
        <f t="shared" si="33"/>
        <v>0</v>
      </c>
      <c r="BO9" s="1">
        <v>0</v>
      </c>
    </row>
    <row r="10" spans="1:67" ht="26.25" customHeight="1" x14ac:dyDescent="0.25">
      <c r="A10" s="10" t="s">
        <v>67</v>
      </c>
      <c r="B10" s="11" t="s">
        <v>55</v>
      </c>
      <c r="C10" s="6" t="str">
        <f t="shared" si="0"/>
        <v>+1.00*</v>
      </c>
      <c r="D10" s="7" t="str">
        <f t="shared" si="1"/>
        <v>ARI_HAM2.1</v>
      </c>
      <c r="E10" s="8" t="str">
        <f t="shared" si="2"/>
        <v/>
      </c>
      <c r="F10" s="9" t="str">
        <f t="shared" si="3"/>
        <v/>
      </c>
      <c r="G10" s="6" t="str">
        <f t="shared" si="4"/>
        <v/>
      </c>
      <c r="H10" s="7" t="str">
        <f t="shared" si="5"/>
        <v/>
      </c>
      <c r="I10" s="6" t="str">
        <f t="shared" si="6"/>
        <v/>
      </c>
      <c r="J10" s="7" t="str">
        <f t="shared" si="7"/>
        <v/>
      </c>
      <c r="K10" s="6" t="str">
        <f t="shared" si="8"/>
        <v/>
      </c>
      <c r="L10" s="7" t="str">
        <f t="shared" si="9"/>
        <v/>
      </c>
      <c r="M10" s="6" t="str">
        <f t="shared" si="10"/>
        <v/>
      </c>
      <c r="N10" s="7" t="str">
        <f t="shared" si="11"/>
        <v/>
      </c>
      <c r="O10" s="6" t="str">
        <f t="shared" si="12"/>
        <v/>
      </c>
      <c r="P10" s="7" t="str">
        <f t="shared" si="13"/>
        <v/>
      </c>
      <c r="Q10" s="6" t="str">
        <f t="shared" si="14"/>
        <v/>
      </c>
      <c r="R10" s="7" t="str">
        <f t="shared" si="15"/>
        <v/>
      </c>
      <c r="S10" s="6" t="str">
        <f t="shared" si="16"/>
        <v/>
      </c>
      <c r="T10" s="7" t="str">
        <f t="shared" si="17"/>
        <v/>
      </c>
      <c r="U10" s="6" t="str">
        <f t="shared" si="18"/>
        <v/>
      </c>
      <c r="V10" s="7" t="str">
        <f t="shared" si="19"/>
        <v/>
      </c>
      <c r="W10" s="6" t="str">
        <f t="shared" si="20"/>
        <v/>
      </c>
      <c r="X10" s="7" t="str">
        <f t="shared" si="21"/>
        <v/>
      </c>
      <c r="Y10" s="6" t="str">
        <f t="shared" si="22"/>
        <v/>
      </c>
      <c r="Z10" s="7" t="str">
        <f t="shared" si="23"/>
        <v/>
      </c>
      <c r="AA10" s="6" t="str">
        <f t="shared" si="24"/>
        <v/>
      </c>
      <c r="AB10" s="7" t="str">
        <f t="shared" si="25"/>
        <v/>
      </c>
      <c r="AC10" s="6" t="str">
        <f t="shared" si="26"/>
        <v/>
      </c>
      <c r="AD10" s="7" t="str">
        <f t="shared" si="27"/>
        <v/>
      </c>
      <c r="AE10" s="6" t="str">
        <f t="shared" si="28"/>
        <v/>
      </c>
      <c r="AF10" s="7" t="str">
        <f t="shared" si="29"/>
        <v/>
      </c>
      <c r="AG10" s="11">
        <v>30</v>
      </c>
      <c r="AH10" s="11">
        <v>47</v>
      </c>
      <c r="AI10" s="10" t="s">
        <v>68</v>
      </c>
      <c r="AJ10" s="10" t="s">
        <v>60</v>
      </c>
      <c r="AK10" s="1">
        <f t="shared" si="30"/>
        <v>6</v>
      </c>
      <c r="AL10" s="1">
        <f t="shared" si="31"/>
        <v>0</v>
      </c>
      <c r="AM10" s="1">
        <f t="shared" si="32"/>
        <v>0</v>
      </c>
      <c r="AN10" s="1">
        <f t="shared" si="32"/>
        <v>0</v>
      </c>
      <c r="AO10" s="1">
        <f t="shared" si="32"/>
        <v>0</v>
      </c>
      <c r="AP10" s="1">
        <f t="shared" si="32"/>
        <v>0</v>
      </c>
      <c r="AQ10" s="1">
        <f t="shared" si="32"/>
        <v>0</v>
      </c>
      <c r="AR10" s="1">
        <f t="shared" si="32"/>
        <v>0</v>
      </c>
      <c r="AS10" s="1">
        <f t="shared" si="32"/>
        <v>0</v>
      </c>
      <c r="AT10" s="1">
        <f t="shared" si="32"/>
        <v>0</v>
      </c>
      <c r="AU10" s="1">
        <f t="shared" si="32"/>
        <v>0</v>
      </c>
      <c r="AV10" s="1">
        <f t="shared" si="32"/>
        <v>0</v>
      </c>
      <c r="AW10" s="1">
        <f t="shared" si="32"/>
        <v>0</v>
      </c>
      <c r="AX10" s="1">
        <f t="shared" si="32"/>
        <v>0</v>
      </c>
      <c r="AY10" s="1">
        <f t="shared" si="32"/>
        <v>0</v>
      </c>
      <c r="AZ10" s="1">
        <v>0</v>
      </c>
      <c r="BA10" s="1">
        <f t="shared" si="33"/>
        <v>0</v>
      </c>
      <c r="BB10" s="1">
        <f t="shared" si="33"/>
        <v>0</v>
      </c>
      <c r="BC10" s="1">
        <f t="shared" si="33"/>
        <v>0</v>
      </c>
      <c r="BD10" s="1">
        <f t="shared" si="33"/>
        <v>0</v>
      </c>
      <c r="BE10" s="1">
        <f t="shared" si="33"/>
        <v>0</v>
      </c>
      <c r="BF10" s="1">
        <f t="shared" si="33"/>
        <v>0</v>
      </c>
      <c r="BG10" s="1">
        <f t="shared" si="33"/>
        <v>0</v>
      </c>
      <c r="BH10" s="1">
        <f t="shared" si="33"/>
        <v>0</v>
      </c>
      <c r="BI10" s="1">
        <f t="shared" si="33"/>
        <v>0</v>
      </c>
      <c r="BJ10" s="1">
        <f t="shared" si="33"/>
        <v>0</v>
      </c>
      <c r="BK10" s="1">
        <f t="shared" si="33"/>
        <v>0</v>
      </c>
      <c r="BL10" s="1">
        <f t="shared" si="33"/>
        <v>0</v>
      </c>
      <c r="BM10" s="1">
        <f t="shared" si="33"/>
        <v>0</v>
      </c>
      <c r="BN10" s="1">
        <f t="shared" si="33"/>
        <v>0</v>
      </c>
      <c r="BO10" s="1">
        <v>0</v>
      </c>
    </row>
    <row r="11" spans="1:67" ht="26.25" customHeight="1" x14ac:dyDescent="0.25">
      <c r="A11" s="12" t="s">
        <v>69</v>
      </c>
      <c r="B11" s="13" t="s">
        <v>55</v>
      </c>
      <c r="C11" s="6" t="s">
        <v>70</v>
      </c>
      <c r="D11" s="7" t="s">
        <v>71</v>
      </c>
      <c r="E11" s="8" t="s">
        <v>72</v>
      </c>
      <c r="F11" s="9" t="s">
        <v>72</v>
      </c>
      <c r="G11" s="6" t="s">
        <v>72</v>
      </c>
      <c r="H11" s="7" t="s">
        <v>72</v>
      </c>
      <c r="I11" s="6" t="s">
        <v>72</v>
      </c>
      <c r="J11" s="7" t="s">
        <v>72</v>
      </c>
      <c r="K11" s="6" t="s">
        <v>72</v>
      </c>
      <c r="L11" s="7" t="s">
        <v>72</v>
      </c>
      <c r="M11" s="6" t="s">
        <v>72</v>
      </c>
      <c r="N11" s="7" t="s">
        <v>72</v>
      </c>
      <c r="O11" s="6" t="s">
        <v>72</v>
      </c>
      <c r="P11" s="7" t="s">
        <v>72</v>
      </c>
      <c r="Q11" s="6" t="s">
        <v>72</v>
      </c>
      <c r="R11" s="7" t="s">
        <v>72</v>
      </c>
      <c r="S11" s="6" t="s">
        <v>72</v>
      </c>
      <c r="T11" s="7" t="s">
        <v>72</v>
      </c>
      <c r="U11" s="6" t="s">
        <v>72</v>
      </c>
      <c r="V11" s="7" t="s">
        <v>72</v>
      </c>
      <c r="W11" s="6" t="s">
        <v>72</v>
      </c>
      <c r="X11" s="7" t="s">
        <v>72</v>
      </c>
      <c r="Y11" s="6" t="s">
        <v>72</v>
      </c>
      <c r="Z11" s="7" t="s">
        <v>72</v>
      </c>
      <c r="AA11" s="6" t="s">
        <v>72</v>
      </c>
      <c r="AB11" s="7" t="s">
        <v>72</v>
      </c>
      <c r="AC11" s="6" t="s">
        <v>72</v>
      </c>
      <c r="AD11" s="7" t="s">
        <v>72</v>
      </c>
      <c r="AE11" s="6" t="s">
        <v>72</v>
      </c>
      <c r="AF11" s="7" t="s">
        <v>72</v>
      </c>
      <c r="AG11" s="13">
        <v>25</v>
      </c>
      <c r="AH11" s="13">
        <v>37</v>
      </c>
      <c r="AI11" s="10" t="s">
        <v>73</v>
      </c>
      <c r="AJ11" s="12" t="s">
        <v>74</v>
      </c>
      <c r="AK11" s="1">
        <v>6</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row>
    <row r="12" spans="1:67" ht="26.25" customHeight="1" x14ac:dyDescent="0.25">
      <c r="A12" s="12" t="s">
        <v>75</v>
      </c>
      <c r="B12" s="13" t="s">
        <v>55</v>
      </c>
      <c r="C12" s="6" t="s">
        <v>70</v>
      </c>
      <c r="D12" s="7" t="s">
        <v>71</v>
      </c>
      <c r="E12" s="8" t="s">
        <v>72</v>
      </c>
      <c r="F12" s="9" t="s">
        <v>72</v>
      </c>
      <c r="G12" s="6" t="s">
        <v>72</v>
      </c>
      <c r="H12" s="7" t="s">
        <v>72</v>
      </c>
      <c r="I12" s="6" t="s">
        <v>72</v>
      </c>
      <c r="J12" s="7" t="s">
        <v>72</v>
      </c>
      <c r="K12" s="6" t="s">
        <v>72</v>
      </c>
      <c r="L12" s="7" t="s">
        <v>72</v>
      </c>
      <c r="M12" s="6" t="s">
        <v>72</v>
      </c>
      <c r="N12" s="7" t="s">
        <v>72</v>
      </c>
      <c r="O12" s="6" t="s">
        <v>72</v>
      </c>
      <c r="P12" s="7" t="s">
        <v>72</v>
      </c>
      <c r="Q12" s="6" t="s">
        <v>72</v>
      </c>
      <c r="R12" s="7" t="s">
        <v>72</v>
      </c>
      <c r="S12" s="6" t="s">
        <v>72</v>
      </c>
      <c r="T12" s="7" t="s">
        <v>72</v>
      </c>
      <c r="U12" s="6" t="s">
        <v>72</v>
      </c>
      <c r="V12" s="7" t="s">
        <v>72</v>
      </c>
      <c r="W12" s="6" t="s">
        <v>72</v>
      </c>
      <c r="X12" s="7" t="s">
        <v>72</v>
      </c>
      <c r="Y12" s="6" t="s">
        <v>72</v>
      </c>
      <c r="Z12" s="7" t="s">
        <v>72</v>
      </c>
      <c r="AA12" s="6" t="s">
        <v>72</v>
      </c>
      <c r="AB12" s="7" t="s">
        <v>72</v>
      </c>
      <c r="AC12" s="6" t="s">
        <v>72</v>
      </c>
      <c r="AD12" s="7" t="s">
        <v>72</v>
      </c>
      <c r="AE12" s="6" t="s">
        <v>72</v>
      </c>
      <c r="AF12" s="7" t="s">
        <v>72</v>
      </c>
      <c r="AG12" s="13">
        <v>30</v>
      </c>
      <c r="AH12" s="13">
        <v>34</v>
      </c>
      <c r="AI12" s="10" t="s">
        <v>73</v>
      </c>
      <c r="AJ12" s="12" t="s">
        <v>74</v>
      </c>
      <c r="AK12" s="1">
        <v>4</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0</v>
      </c>
      <c r="BE12" s="1">
        <v>0</v>
      </c>
      <c r="BF12" s="1">
        <v>0</v>
      </c>
      <c r="BG12" s="1">
        <v>0</v>
      </c>
      <c r="BH12" s="1">
        <v>0</v>
      </c>
      <c r="BI12" s="1">
        <v>0</v>
      </c>
      <c r="BJ12" s="1">
        <v>0</v>
      </c>
      <c r="BK12" s="1">
        <v>0</v>
      </c>
      <c r="BL12" s="1">
        <v>0</v>
      </c>
      <c r="BM12" s="1">
        <v>0</v>
      </c>
      <c r="BN12" s="1">
        <v>0</v>
      </c>
      <c r="BO12" s="1">
        <v>0</v>
      </c>
    </row>
    <row r="13" spans="1:67" ht="26.25" customHeight="1" x14ac:dyDescent="0.25">
      <c r="A13" s="12" t="s">
        <v>76</v>
      </c>
      <c r="B13" s="13" t="s">
        <v>55</v>
      </c>
      <c r="C13" s="6" t="s">
        <v>70</v>
      </c>
      <c r="D13" s="7" t="s">
        <v>71</v>
      </c>
      <c r="E13" s="8" t="s">
        <v>72</v>
      </c>
      <c r="F13" s="9" t="s">
        <v>72</v>
      </c>
      <c r="G13" s="6" t="s">
        <v>72</v>
      </c>
      <c r="H13" s="7" t="s">
        <v>72</v>
      </c>
      <c r="I13" s="6" t="s">
        <v>72</v>
      </c>
      <c r="J13" s="7" t="s">
        <v>72</v>
      </c>
      <c r="K13" s="6" t="s">
        <v>72</v>
      </c>
      <c r="L13" s="7" t="s">
        <v>72</v>
      </c>
      <c r="M13" s="6" t="s">
        <v>72</v>
      </c>
      <c r="N13" s="7" t="s">
        <v>72</v>
      </c>
      <c r="O13" s="6" t="s">
        <v>72</v>
      </c>
      <c r="P13" s="7" t="s">
        <v>72</v>
      </c>
      <c r="Q13" s="6" t="s">
        <v>72</v>
      </c>
      <c r="R13" s="7" t="s">
        <v>72</v>
      </c>
      <c r="S13" s="6" t="s">
        <v>72</v>
      </c>
      <c r="T13" s="7" t="s">
        <v>72</v>
      </c>
      <c r="U13" s="6" t="s">
        <v>72</v>
      </c>
      <c r="V13" s="7" t="s">
        <v>72</v>
      </c>
      <c r="W13" s="6" t="s">
        <v>72</v>
      </c>
      <c r="X13" s="7" t="s">
        <v>72</v>
      </c>
      <c r="Y13" s="6" t="s">
        <v>72</v>
      </c>
      <c r="Z13" s="7" t="s">
        <v>72</v>
      </c>
      <c r="AA13" s="6" t="s">
        <v>72</v>
      </c>
      <c r="AB13" s="7" t="s">
        <v>72</v>
      </c>
      <c r="AC13" s="6" t="s">
        <v>72</v>
      </c>
      <c r="AD13" s="7" t="s">
        <v>72</v>
      </c>
      <c r="AE13" s="6" t="s">
        <v>72</v>
      </c>
      <c r="AF13" s="7" t="s">
        <v>72</v>
      </c>
      <c r="AG13" s="13">
        <v>20</v>
      </c>
      <c r="AH13" s="13">
        <v>51</v>
      </c>
      <c r="AI13" s="10" t="s">
        <v>73</v>
      </c>
      <c r="AJ13" s="12" t="s">
        <v>74</v>
      </c>
      <c r="AK13" s="1">
        <v>6</v>
      </c>
      <c r="AL13" s="1">
        <v>0</v>
      </c>
      <c r="AM13" s="1">
        <v>0</v>
      </c>
      <c r="AN13" s="1">
        <v>0</v>
      </c>
      <c r="AO13" s="1">
        <v>0</v>
      </c>
      <c r="AP13" s="1">
        <v>0</v>
      </c>
      <c r="AQ13" s="1">
        <v>0</v>
      </c>
      <c r="AR13" s="1">
        <v>0</v>
      </c>
      <c r="AS13" s="1">
        <v>0</v>
      </c>
      <c r="AT13" s="1">
        <v>0</v>
      </c>
      <c r="AU13" s="1">
        <v>0</v>
      </c>
      <c r="AV13" s="1">
        <v>0</v>
      </c>
      <c r="AW13" s="1">
        <v>0</v>
      </c>
      <c r="AX13" s="1">
        <v>0</v>
      </c>
      <c r="AY13" s="1">
        <v>0</v>
      </c>
      <c r="AZ13" s="1">
        <v>0</v>
      </c>
      <c r="BA13" s="1">
        <v>0</v>
      </c>
      <c r="BB13" s="1">
        <v>0</v>
      </c>
      <c r="BC13" s="1">
        <v>0</v>
      </c>
      <c r="BD13" s="1">
        <v>0</v>
      </c>
      <c r="BE13" s="1">
        <v>0</v>
      </c>
      <c r="BF13" s="1">
        <v>0</v>
      </c>
      <c r="BG13" s="1">
        <v>0</v>
      </c>
      <c r="BH13" s="1">
        <v>0</v>
      </c>
      <c r="BI13" s="1">
        <v>0</v>
      </c>
      <c r="BJ13" s="1">
        <v>0</v>
      </c>
      <c r="BK13" s="1">
        <v>0</v>
      </c>
      <c r="BL13" s="1">
        <v>0</v>
      </c>
      <c r="BM13" s="1">
        <v>0</v>
      </c>
      <c r="BN13" s="1">
        <v>0</v>
      </c>
      <c r="BO13" s="1">
        <v>0</v>
      </c>
    </row>
    <row r="14" spans="1:67" ht="26.25" customHeight="1" x14ac:dyDescent="0.25">
      <c r="A14" s="12" t="s">
        <v>77</v>
      </c>
      <c r="B14" s="13" t="s">
        <v>55</v>
      </c>
      <c r="C14" s="6" t="s">
        <v>70</v>
      </c>
      <c r="D14" s="7" t="s">
        <v>78</v>
      </c>
      <c r="E14" s="8" t="s">
        <v>72</v>
      </c>
      <c r="F14" s="9" t="s">
        <v>72</v>
      </c>
      <c r="G14" s="6" t="s">
        <v>72</v>
      </c>
      <c r="H14" s="7" t="s">
        <v>72</v>
      </c>
      <c r="I14" s="6" t="s">
        <v>72</v>
      </c>
      <c r="J14" s="7" t="s">
        <v>72</v>
      </c>
      <c r="K14" s="6" t="s">
        <v>72</v>
      </c>
      <c r="L14" s="7" t="s">
        <v>72</v>
      </c>
      <c r="M14" s="6" t="s">
        <v>72</v>
      </c>
      <c r="N14" s="7" t="s">
        <v>72</v>
      </c>
      <c r="O14" s="6" t="s">
        <v>72</v>
      </c>
      <c r="P14" s="7" t="s">
        <v>72</v>
      </c>
      <c r="Q14" s="6" t="s">
        <v>72</v>
      </c>
      <c r="R14" s="7" t="s">
        <v>72</v>
      </c>
      <c r="S14" s="6" t="s">
        <v>72</v>
      </c>
      <c r="T14" s="7" t="s">
        <v>72</v>
      </c>
      <c r="U14" s="6" t="s">
        <v>72</v>
      </c>
      <c r="V14" s="7" t="s">
        <v>72</v>
      </c>
      <c r="W14" s="6" t="s">
        <v>72</v>
      </c>
      <c r="X14" s="7" t="s">
        <v>72</v>
      </c>
      <c r="Y14" s="6" t="s">
        <v>72</v>
      </c>
      <c r="Z14" s="7" t="s">
        <v>72</v>
      </c>
      <c r="AA14" s="6" t="s">
        <v>72</v>
      </c>
      <c r="AB14" s="7" t="s">
        <v>72</v>
      </c>
      <c r="AC14" s="6" t="s">
        <v>72</v>
      </c>
      <c r="AD14" s="7" t="s">
        <v>72</v>
      </c>
      <c r="AE14" s="6" t="s">
        <v>72</v>
      </c>
      <c r="AF14" s="7" t="s">
        <v>72</v>
      </c>
      <c r="AG14" s="13">
        <v>25</v>
      </c>
      <c r="AH14" s="13">
        <v>37</v>
      </c>
      <c r="AI14" s="10" t="s">
        <v>79</v>
      </c>
      <c r="AJ14" s="12" t="s">
        <v>80</v>
      </c>
      <c r="AK14" s="1">
        <v>6</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s="1">
        <v>0</v>
      </c>
    </row>
    <row r="15" spans="1:67" ht="26.25" customHeight="1" x14ac:dyDescent="0.25">
      <c r="A15" s="12" t="s">
        <v>81</v>
      </c>
      <c r="B15" s="13" t="s">
        <v>55</v>
      </c>
      <c r="C15" s="6" t="s">
        <v>70</v>
      </c>
      <c r="D15" s="7" t="s">
        <v>78</v>
      </c>
      <c r="E15" s="8" t="s">
        <v>72</v>
      </c>
      <c r="F15" s="9" t="s">
        <v>72</v>
      </c>
      <c r="G15" s="6" t="s">
        <v>72</v>
      </c>
      <c r="H15" s="7" t="s">
        <v>72</v>
      </c>
      <c r="I15" s="6" t="s">
        <v>72</v>
      </c>
      <c r="J15" s="7" t="s">
        <v>72</v>
      </c>
      <c r="K15" s="6" t="s">
        <v>72</v>
      </c>
      <c r="L15" s="7" t="s">
        <v>72</v>
      </c>
      <c r="M15" s="6" t="s">
        <v>72</v>
      </c>
      <c r="N15" s="7" t="s">
        <v>72</v>
      </c>
      <c r="O15" s="6" t="s">
        <v>72</v>
      </c>
      <c r="P15" s="7" t="s">
        <v>72</v>
      </c>
      <c r="Q15" s="6" t="s">
        <v>72</v>
      </c>
      <c r="R15" s="7" t="s">
        <v>72</v>
      </c>
      <c r="S15" s="6" t="s">
        <v>72</v>
      </c>
      <c r="T15" s="7" t="s">
        <v>72</v>
      </c>
      <c r="U15" s="6" t="s">
        <v>72</v>
      </c>
      <c r="V15" s="7" t="s">
        <v>72</v>
      </c>
      <c r="W15" s="6" t="s">
        <v>72</v>
      </c>
      <c r="X15" s="7" t="s">
        <v>72</v>
      </c>
      <c r="Y15" s="6" t="s">
        <v>72</v>
      </c>
      <c r="Z15" s="7" t="s">
        <v>72</v>
      </c>
      <c r="AA15" s="6" t="s">
        <v>72</v>
      </c>
      <c r="AB15" s="7" t="s">
        <v>72</v>
      </c>
      <c r="AC15" s="6" t="s">
        <v>72</v>
      </c>
      <c r="AD15" s="7" t="s">
        <v>72</v>
      </c>
      <c r="AE15" s="6" t="s">
        <v>72</v>
      </c>
      <c r="AF15" s="7" t="s">
        <v>72</v>
      </c>
      <c r="AG15" s="13">
        <v>30</v>
      </c>
      <c r="AH15" s="13">
        <v>34</v>
      </c>
      <c r="AI15" s="10" t="s">
        <v>79</v>
      </c>
      <c r="AJ15" s="12" t="s">
        <v>80</v>
      </c>
      <c r="AK15" s="1">
        <v>4</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0</v>
      </c>
      <c r="BE15" s="1">
        <v>0</v>
      </c>
      <c r="BF15" s="1">
        <v>0</v>
      </c>
      <c r="BG15" s="1">
        <v>0</v>
      </c>
      <c r="BH15" s="1">
        <v>0</v>
      </c>
      <c r="BI15" s="1">
        <v>0</v>
      </c>
      <c r="BJ15" s="1">
        <v>0</v>
      </c>
      <c r="BK15" s="1">
        <v>0</v>
      </c>
      <c r="BL15" s="1">
        <v>0</v>
      </c>
      <c r="BM15" s="1">
        <v>0</v>
      </c>
      <c r="BN15" s="1">
        <v>0</v>
      </c>
      <c r="BO15" s="1">
        <v>0</v>
      </c>
    </row>
    <row r="16" spans="1:67" ht="26.25" customHeight="1" x14ac:dyDescent="0.25">
      <c r="A16" s="12" t="s">
        <v>82</v>
      </c>
      <c r="B16" s="13" t="s">
        <v>55</v>
      </c>
      <c r="C16" s="6" t="s">
        <v>70</v>
      </c>
      <c r="D16" s="7" t="s">
        <v>78</v>
      </c>
      <c r="E16" s="8" t="s">
        <v>72</v>
      </c>
      <c r="F16" s="9" t="s">
        <v>72</v>
      </c>
      <c r="G16" s="6" t="s">
        <v>72</v>
      </c>
      <c r="H16" s="7" t="s">
        <v>72</v>
      </c>
      <c r="I16" s="6" t="s">
        <v>72</v>
      </c>
      <c r="J16" s="7" t="s">
        <v>72</v>
      </c>
      <c r="K16" s="6" t="s">
        <v>72</v>
      </c>
      <c r="L16" s="7" t="s">
        <v>72</v>
      </c>
      <c r="M16" s="6" t="s">
        <v>72</v>
      </c>
      <c r="N16" s="7" t="s">
        <v>72</v>
      </c>
      <c r="O16" s="6" t="s">
        <v>72</v>
      </c>
      <c r="P16" s="7" t="s">
        <v>72</v>
      </c>
      <c r="Q16" s="6" t="s">
        <v>72</v>
      </c>
      <c r="R16" s="7" t="s">
        <v>72</v>
      </c>
      <c r="S16" s="6" t="s">
        <v>72</v>
      </c>
      <c r="T16" s="7" t="s">
        <v>72</v>
      </c>
      <c r="U16" s="6" t="s">
        <v>72</v>
      </c>
      <c r="V16" s="7" t="s">
        <v>72</v>
      </c>
      <c r="W16" s="6" t="s">
        <v>72</v>
      </c>
      <c r="X16" s="7" t="s">
        <v>72</v>
      </c>
      <c r="Y16" s="6" t="s">
        <v>72</v>
      </c>
      <c r="Z16" s="7" t="s">
        <v>72</v>
      </c>
      <c r="AA16" s="6" t="s">
        <v>72</v>
      </c>
      <c r="AB16" s="7" t="s">
        <v>72</v>
      </c>
      <c r="AC16" s="6" t="s">
        <v>72</v>
      </c>
      <c r="AD16" s="7" t="s">
        <v>72</v>
      </c>
      <c r="AE16" s="6" t="s">
        <v>72</v>
      </c>
      <c r="AF16" s="7" t="s">
        <v>72</v>
      </c>
      <c r="AG16" s="13">
        <v>20</v>
      </c>
      <c r="AH16" s="13">
        <v>51</v>
      </c>
      <c r="AI16" s="10" t="s">
        <v>79</v>
      </c>
      <c r="AJ16" s="12" t="s">
        <v>80</v>
      </c>
      <c r="AK16" s="1">
        <v>6</v>
      </c>
      <c r="AL16" s="1">
        <v>0</v>
      </c>
      <c r="AM16" s="1">
        <v>0</v>
      </c>
      <c r="AN16" s="1">
        <v>0</v>
      </c>
      <c r="AO16" s="1">
        <v>0</v>
      </c>
      <c r="AP16" s="1">
        <v>0</v>
      </c>
      <c r="AQ16" s="1">
        <v>0</v>
      </c>
      <c r="AR16" s="1">
        <v>0</v>
      </c>
      <c r="AS16" s="1">
        <v>0</v>
      </c>
      <c r="AT16" s="1">
        <v>0</v>
      </c>
      <c r="AU16" s="1">
        <v>0</v>
      </c>
      <c r="AV16" s="1">
        <v>0</v>
      </c>
      <c r="AW16" s="1">
        <v>0</v>
      </c>
      <c r="AX16" s="1">
        <v>0</v>
      </c>
      <c r="AY16" s="1">
        <v>0</v>
      </c>
      <c r="AZ16" s="1">
        <v>0</v>
      </c>
      <c r="BA16" s="1">
        <v>0</v>
      </c>
      <c r="BB16" s="1">
        <v>0</v>
      </c>
      <c r="BC16" s="1">
        <v>0</v>
      </c>
      <c r="BD16" s="1">
        <v>0</v>
      </c>
      <c r="BE16" s="1">
        <v>0</v>
      </c>
      <c r="BF16" s="1">
        <v>0</v>
      </c>
      <c r="BG16" s="1">
        <v>0</v>
      </c>
      <c r="BH16" s="1">
        <v>0</v>
      </c>
      <c r="BI16" s="1">
        <v>0</v>
      </c>
      <c r="BJ16" s="1">
        <v>0</v>
      </c>
      <c r="BK16" s="1">
        <v>0</v>
      </c>
      <c r="BL16" s="1">
        <v>0</v>
      </c>
      <c r="BM16" s="1">
        <v>0</v>
      </c>
      <c r="BN16" s="1">
        <v>0</v>
      </c>
      <c r="BO16" s="1">
        <v>0</v>
      </c>
    </row>
    <row r="17" spans="1:67" ht="38.25" x14ac:dyDescent="0.25">
      <c r="A17" s="10" t="s">
        <v>83</v>
      </c>
      <c r="B17" s="11" t="s">
        <v>55</v>
      </c>
      <c r="C17" s="6" t="s">
        <v>84</v>
      </c>
      <c r="D17" s="7" t="s">
        <v>85</v>
      </c>
      <c r="E17" s="8" t="s">
        <v>72</v>
      </c>
      <c r="F17" s="9" t="s">
        <v>72</v>
      </c>
      <c r="G17" s="6" t="s">
        <v>72</v>
      </c>
      <c r="H17" s="7" t="s">
        <v>72</v>
      </c>
      <c r="I17" s="6" t="s">
        <v>72</v>
      </c>
      <c r="J17" s="7" t="s">
        <v>72</v>
      </c>
      <c r="K17" s="6" t="s">
        <v>72</v>
      </c>
      <c r="L17" s="7" t="s">
        <v>72</v>
      </c>
      <c r="M17" s="6" t="s">
        <v>72</v>
      </c>
      <c r="N17" s="7" t="s">
        <v>72</v>
      </c>
      <c r="O17" s="6" t="s">
        <v>72</v>
      </c>
      <c r="P17" s="7" t="s">
        <v>72</v>
      </c>
      <c r="Q17" s="6" t="s">
        <v>72</v>
      </c>
      <c r="R17" s="7" t="s">
        <v>72</v>
      </c>
      <c r="S17" s="6" t="s">
        <v>72</v>
      </c>
      <c r="T17" s="7" t="s">
        <v>72</v>
      </c>
      <c r="U17" s="6" t="s">
        <v>72</v>
      </c>
      <c r="V17" s="7" t="s">
        <v>72</v>
      </c>
      <c r="W17" s="6" t="s">
        <v>72</v>
      </c>
      <c r="X17" s="7" t="s">
        <v>72</v>
      </c>
      <c r="Y17" s="6" t="s">
        <v>72</v>
      </c>
      <c r="Z17" s="7" t="s">
        <v>72</v>
      </c>
      <c r="AA17" s="6" t="s">
        <v>72</v>
      </c>
      <c r="AB17" s="7" t="s">
        <v>72</v>
      </c>
      <c r="AC17" s="6" t="s">
        <v>72</v>
      </c>
      <c r="AD17" s="7" t="s">
        <v>72</v>
      </c>
      <c r="AE17" s="6" t="s">
        <v>72</v>
      </c>
      <c r="AF17" s="7" t="s">
        <v>72</v>
      </c>
      <c r="AG17" s="11"/>
      <c r="AH17" s="11">
        <v>237</v>
      </c>
      <c r="AI17" s="10" t="s">
        <v>86</v>
      </c>
      <c r="AJ17" s="14" t="s">
        <v>87</v>
      </c>
      <c r="AK17" s="1">
        <f t="shared" ref="AK17:AK20" si="34">FIND("*",$AJ17,1)</f>
        <v>4</v>
      </c>
      <c r="AL17" s="1">
        <f t="shared" ref="AL17:AL20" si="35">IF(ISERR(FIND("*",$AJ17,AK17+1)),0,FIND("*",$AJ17,AK17+1))</f>
        <v>0</v>
      </c>
      <c r="AM17" s="1">
        <f t="shared" ref="AM17:AY20" si="36">IF(AL17=0,0,IF(ISERR(FIND("*",$AJ17,AL17+1)),0,FIND("*",$AJ17,AL17+1)))</f>
        <v>0</v>
      </c>
      <c r="AN17" s="1">
        <f t="shared" si="36"/>
        <v>0</v>
      </c>
      <c r="AO17" s="1">
        <f t="shared" si="36"/>
        <v>0</v>
      </c>
      <c r="AP17" s="1">
        <f t="shared" si="36"/>
        <v>0</v>
      </c>
      <c r="AQ17" s="1">
        <f t="shared" si="36"/>
        <v>0</v>
      </c>
      <c r="AR17" s="1">
        <f t="shared" si="36"/>
        <v>0</v>
      </c>
      <c r="AS17" s="1">
        <f t="shared" si="36"/>
        <v>0</v>
      </c>
      <c r="AT17" s="1">
        <f t="shared" si="36"/>
        <v>0</v>
      </c>
      <c r="AU17" s="1">
        <f t="shared" si="36"/>
        <v>0</v>
      </c>
      <c r="AV17" s="1">
        <f t="shared" si="36"/>
        <v>0</v>
      </c>
      <c r="AW17" s="1">
        <f t="shared" si="36"/>
        <v>0</v>
      </c>
      <c r="AX17" s="1">
        <f t="shared" si="36"/>
        <v>0</v>
      </c>
      <c r="AY17" s="1">
        <f t="shared" si="36"/>
        <v>0</v>
      </c>
      <c r="AZ17" s="1">
        <v>0</v>
      </c>
      <c r="BA17" s="1">
        <f t="shared" ref="BA17:BN20" si="37">IF(ISERR(FIND("+",$AJ17,AK17+1)),0,FIND("+",$AJ17,AK17+1))</f>
        <v>0</v>
      </c>
      <c r="BB17" s="1">
        <f t="shared" si="37"/>
        <v>0</v>
      </c>
      <c r="BC17" s="1">
        <f t="shared" si="37"/>
        <v>0</v>
      </c>
      <c r="BD17" s="1">
        <f t="shared" si="37"/>
        <v>0</v>
      </c>
      <c r="BE17" s="1">
        <f t="shared" si="37"/>
        <v>0</v>
      </c>
      <c r="BF17" s="1">
        <f t="shared" si="37"/>
        <v>0</v>
      </c>
      <c r="BG17" s="1">
        <f t="shared" si="37"/>
        <v>0</v>
      </c>
      <c r="BH17" s="1">
        <f t="shared" si="37"/>
        <v>0</v>
      </c>
      <c r="BI17" s="1">
        <f t="shared" si="37"/>
        <v>0</v>
      </c>
      <c r="BJ17" s="1">
        <f t="shared" si="37"/>
        <v>0</v>
      </c>
      <c r="BK17" s="1">
        <f t="shared" si="37"/>
        <v>0</v>
      </c>
      <c r="BL17" s="1">
        <f t="shared" si="37"/>
        <v>0</v>
      </c>
      <c r="BM17" s="1">
        <f t="shared" si="37"/>
        <v>0</v>
      </c>
      <c r="BN17" s="1">
        <f t="shared" si="37"/>
        <v>0</v>
      </c>
      <c r="BO17" s="1">
        <v>0</v>
      </c>
    </row>
    <row r="18" spans="1:67" ht="38.25" customHeight="1" x14ac:dyDescent="0.25">
      <c r="A18" s="10" t="s">
        <v>88</v>
      </c>
      <c r="B18" s="11" t="s">
        <v>55</v>
      </c>
      <c r="C18" s="15" t="s">
        <v>89</v>
      </c>
      <c r="D18" s="7" t="s">
        <v>90</v>
      </c>
      <c r="E18" s="15" t="s">
        <v>89</v>
      </c>
      <c r="F18" s="9" t="s">
        <v>91</v>
      </c>
      <c r="G18" s="6"/>
      <c r="H18" s="7"/>
      <c r="I18" s="6"/>
      <c r="J18" s="7"/>
      <c r="K18" s="6"/>
      <c r="L18" s="7"/>
      <c r="M18" s="6"/>
      <c r="N18" s="7"/>
      <c r="O18" s="6"/>
      <c r="P18" s="7"/>
      <c r="Q18" s="6"/>
      <c r="R18" s="7"/>
      <c r="S18" s="6"/>
      <c r="T18" s="7"/>
      <c r="U18" s="6"/>
      <c r="V18" s="7"/>
      <c r="W18" s="6"/>
      <c r="X18" s="7"/>
      <c r="Y18" s="6"/>
      <c r="Z18" s="7"/>
      <c r="AA18" s="6"/>
      <c r="AB18" s="7"/>
      <c r="AC18" s="6"/>
      <c r="AD18" s="7"/>
      <c r="AE18" s="6"/>
      <c r="AF18" s="7"/>
      <c r="AG18" s="11">
        <v>20</v>
      </c>
      <c r="AH18" s="11">
        <v>208</v>
      </c>
      <c r="AI18" s="10" t="s">
        <v>92</v>
      </c>
      <c r="AJ18" s="14" t="s">
        <v>93</v>
      </c>
      <c r="AK18" s="1">
        <f t="shared" si="34"/>
        <v>3</v>
      </c>
      <c r="AL18" s="1">
        <f t="shared" si="35"/>
        <v>21</v>
      </c>
      <c r="AM18" s="1">
        <f t="shared" si="36"/>
        <v>0</v>
      </c>
      <c r="AN18" s="1">
        <f t="shared" si="36"/>
        <v>0</v>
      </c>
      <c r="AO18" s="1">
        <f t="shared" si="36"/>
        <v>0</v>
      </c>
      <c r="AP18" s="1">
        <f t="shared" si="36"/>
        <v>0</v>
      </c>
      <c r="AQ18" s="1">
        <f t="shared" si="36"/>
        <v>0</v>
      </c>
      <c r="AR18" s="1">
        <f t="shared" si="36"/>
        <v>0</v>
      </c>
      <c r="AS18" s="1">
        <f t="shared" si="36"/>
        <v>0</v>
      </c>
      <c r="AT18" s="1">
        <f t="shared" si="36"/>
        <v>0</v>
      </c>
      <c r="AU18" s="1">
        <f t="shared" si="36"/>
        <v>0</v>
      </c>
      <c r="AV18" s="1">
        <f t="shared" si="36"/>
        <v>0</v>
      </c>
      <c r="AW18" s="1">
        <f t="shared" si="36"/>
        <v>0</v>
      </c>
      <c r="AX18" s="1">
        <f t="shared" si="36"/>
        <v>0</v>
      </c>
      <c r="AY18" s="1">
        <f t="shared" si="36"/>
        <v>0</v>
      </c>
      <c r="AZ18" s="1">
        <v>0</v>
      </c>
      <c r="BA18" s="1">
        <f t="shared" si="37"/>
        <v>17</v>
      </c>
      <c r="BB18" s="1">
        <f t="shared" si="37"/>
        <v>0</v>
      </c>
      <c r="BC18" s="1">
        <f t="shared" si="37"/>
        <v>17</v>
      </c>
      <c r="BD18" s="1">
        <f t="shared" si="37"/>
        <v>17</v>
      </c>
      <c r="BE18" s="1">
        <f t="shared" si="37"/>
        <v>17</v>
      </c>
      <c r="BF18" s="1">
        <f t="shared" si="37"/>
        <v>17</v>
      </c>
      <c r="BG18" s="1">
        <f t="shared" si="37"/>
        <v>17</v>
      </c>
      <c r="BH18" s="1">
        <f t="shared" si="37"/>
        <v>17</v>
      </c>
      <c r="BI18" s="1">
        <f t="shared" si="37"/>
        <v>17</v>
      </c>
      <c r="BJ18" s="1">
        <f t="shared" si="37"/>
        <v>17</v>
      </c>
      <c r="BK18" s="1">
        <f t="shared" si="37"/>
        <v>17</v>
      </c>
      <c r="BL18" s="1">
        <f t="shared" si="37"/>
        <v>17</v>
      </c>
      <c r="BM18" s="1">
        <f t="shared" si="37"/>
        <v>17</v>
      </c>
      <c r="BN18" s="1">
        <f t="shared" si="37"/>
        <v>17</v>
      </c>
      <c r="BO18" s="1">
        <v>0</v>
      </c>
    </row>
    <row r="19" spans="1:67" ht="38.25" customHeight="1" x14ac:dyDescent="0.25">
      <c r="A19" s="10" t="s">
        <v>94</v>
      </c>
      <c r="B19" s="11" t="s">
        <v>55</v>
      </c>
      <c r="C19" s="15" t="s">
        <v>89</v>
      </c>
      <c r="D19" s="7" t="s">
        <v>90</v>
      </c>
      <c r="E19" s="15" t="s">
        <v>89</v>
      </c>
      <c r="F19" s="9" t="s">
        <v>91</v>
      </c>
      <c r="G19" s="6"/>
      <c r="H19" s="7"/>
      <c r="I19" s="6"/>
      <c r="J19" s="7"/>
      <c r="K19" s="6"/>
      <c r="L19" s="7"/>
      <c r="M19" s="6"/>
      <c r="N19" s="7"/>
      <c r="O19" s="6"/>
      <c r="P19" s="7"/>
      <c r="Q19" s="6"/>
      <c r="R19" s="7"/>
      <c r="S19" s="6"/>
      <c r="T19" s="7"/>
      <c r="U19" s="6"/>
      <c r="V19" s="7"/>
      <c r="W19" s="6"/>
      <c r="X19" s="7"/>
      <c r="Y19" s="6"/>
      <c r="Z19" s="7"/>
      <c r="AA19" s="6"/>
      <c r="AB19" s="7"/>
      <c r="AC19" s="6"/>
      <c r="AD19" s="7"/>
      <c r="AE19" s="6"/>
      <c r="AF19" s="7"/>
      <c r="AG19" s="11">
        <v>25</v>
      </c>
      <c r="AH19" s="11">
        <v>196</v>
      </c>
      <c r="AI19" s="10" t="s">
        <v>92</v>
      </c>
      <c r="AJ19" s="14" t="s">
        <v>93</v>
      </c>
      <c r="AK19" s="1">
        <f t="shared" si="34"/>
        <v>3</v>
      </c>
      <c r="AL19" s="1">
        <f t="shared" si="35"/>
        <v>21</v>
      </c>
      <c r="AM19" s="1">
        <f t="shared" si="36"/>
        <v>0</v>
      </c>
      <c r="AN19" s="1">
        <f t="shared" si="36"/>
        <v>0</v>
      </c>
      <c r="AO19" s="1">
        <f t="shared" si="36"/>
        <v>0</v>
      </c>
      <c r="AP19" s="1">
        <f t="shared" si="36"/>
        <v>0</v>
      </c>
      <c r="AQ19" s="1">
        <f t="shared" si="36"/>
        <v>0</v>
      </c>
      <c r="AR19" s="1">
        <f t="shared" si="36"/>
        <v>0</v>
      </c>
      <c r="AS19" s="1">
        <f t="shared" si="36"/>
        <v>0</v>
      </c>
      <c r="AT19" s="1">
        <f t="shared" si="36"/>
        <v>0</v>
      </c>
      <c r="AU19" s="1">
        <f t="shared" si="36"/>
        <v>0</v>
      </c>
      <c r="AV19" s="1">
        <f t="shared" si="36"/>
        <v>0</v>
      </c>
      <c r="AW19" s="1">
        <f t="shared" si="36"/>
        <v>0</v>
      </c>
      <c r="AX19" s="1">
        <f t="shared" si="36"/>
        <v>0</v>
      </c>
      <c r="AY19" s="1">
        <f t="shared" si="36"/>
        <v>0</v>
      </c>
      <c r="AZ19" s="1">
        <v>0</v>
      </c>
      <c r="BA19" s="1">
        <f t="shared" si="37"/>
        <v>17</v>
      </c>
      <c r="BB19" s="1">
        <f t="shared" si="37"/>
        <v>0</v>
      </c>
      <c r="BC19" s="1">
        <f t="shared" si="37"/>
        <v>17</v>
      </c>
      <c r="BD19" s="1">
        <f t="shared" si="37"/>
        <v>17</v>
      </c>
      <c r="BE19" s="1">
        <f t="shared" si="37"/>
        <v>17</v>
      </c>
      <c r="BF19" s="1">
        <f t="shared" si="37"/>
        <v>17</v>
      </c>
      <c r="BG19" s="1">
        <f t="shared" si="37"/>
        <v>17</v>
      </c>
      <c r="BH19" s="1">
        <f t="shared" si="37"/>
        <v>17</v>
      </c>
      <c r="BI19" s="1">
        <f t="shared" si="37"/>
        <v>17</v>
      </c>
      <c r="BJ19" s="1">
        <f t="shared" si="37"/>
        <v>17</v>
      </c>
      <c r="BK19" s="1">
        <f t="shared" si="37"/>
        <v>17</v>
      </c>
      <c r="BL19" s="1">
        <f t="shared" si="37"/>
        <v>17</v>
      </c>
      <c r="BM19" s="1">
        <f t="shared" si="37"/>
        <v>17</v>
      </c>
      <c r="BN19" s="1">
        <f t="shared" si="37"/>
        <v>17</v>
      </c>
      <c r="BO19" s="1">
        <v>0</v>
      </c>
    </row>
    <row r="20" spans="1:67" ht="38.25" customHeight="1" x14ac:dyDescent="0.25">
      <c r="A20" s="10" t="s">
        <v>95</v>
      </c>
      <c r="B20" s="11" t="s">
        <v>55</v>
      </c>
      <c r="C20" s="15" t="s">
        <v>89</v>
      </c>
      <c r="D20" s="7" t="s">
        <v>90</v>
      </c>
      <c r="E20" s="15" t="s">
        <v>89</v>
      </c>
      <c r="F20" s="9" t="s">
        <v>91</v>
      </c>
      <c r="G20" s="6"/>
      <c r="H20" s="7"/>
      <c r="I20" s="6"/>
      <c r="J20" s="7"/>
      <c r="K20" s="6"/>
      <c r="L20" s="7"/>
      <c r="M20" s="6"/>
      <c r="N20" s="7"/>
      <c r="O20" s="6"/>
      <c r="P20" s="7"/>
      <c r="Q20" s="6"/>
      <c r="R20" s="7"/>
      <c r="S20" s="6"/>
      <c r="T20" s="7"/>
      <c r="U20" s="6"/>
      <c r="V20" s="7"/>
      <c r="W20" s="6"/>
      <c r="X20" s="7"/>
      <c r="Y20" s="6"/>
      <c r="Z20" s="7"/>
      <c r="AA20" s="6"/>
      <c r="AB20" s="7"/>
      <c r="AC20" s="6"/>
      <c r="AD20" s="7"/>
      <c r="AE20" s="6"/>
      <c r="AF20" s="7"/>
      <c r="AG20" s="11">
        <v>30</v>
      </c>
      <c r="AH20" s="11">
        <v>196</v>
      </c>
      <c r="AI20" s="10" t="s">
        <v>92</v>
      </c>
      <c r="AJ20" s="14" t="s">
        <v>93</v>
      </c>
      <c r="AK20" s="1">
        <f t="shared" si="34"/>
        <v>3</v>
      </c>
      <c r="AL20" s="1">
        <f t="shared" si="35"/>
        <v>21</v>
      </c>
      <c r="AM20" s="1">
        <f t="shared" si="36"/>
        <v>0</v>
      </c>
      <c r="AN20" s="1">
        <f t="shared" si="36"/>
        <v>0</v>
      </c>
      <c r="AO20" s="1">
        <f t="shared" si="36"/>
        <v>0</v>
      </c>
      <c r="AP20" s="1">
        <f t="shared" si="36"/>
        <v>0</v>
      </c>
      <c r="AQ20" s="1">
        <f t="shared" si="36"/>
        <v>0</v>
      </c>
      <c r="AR20" s="1">
        <f t="shared" si="36"/>
        <v>0</v>
      </c>
      <c r="AS20" s="1">
        <f t="shared" si="36"/>
        <v>0</v>
      </c>
      <c r="AT20" s="1">
        <f t="shared" si="36"/>
        <v>0</v>
      </c>
      <c r="AU20" s="1">
        <f t="shared" si="36"/>
        <v>0</v>
      </c>
      <c r="AV20" s="1">
        <f t="shared" si="36"/>
        <v>0</v>
      </c>
      <c r="AW20" s="1">
        <f t="shared" si="36"/>
        <v>0</v>
      </c>
      <c r="AX20" s="1">
        <f t="shared" si="36"/>
        <v>0</v>
      </c>
      <c r="AY20" s="1">
        <f t="shared" si="36"/>
        <v>0</v>
      </c>
      <c r="AZ20" s="1">
        <v>0</v>
      </c>
      <c r="BA20" s="1">
        <f t="shared" si="37"/>
        <v>17</v>
      </c>
      <c r="BB20" s="1">
        <f t="shared" si="37"/>
        <v>0</v>
      </c>
      <c r="BC20" s="1">
        <f t="shared" si="37"/>
        <v>17</v>
      </c>
      <c r="BD20" s="1">
        <f t="shared" si="37"/>
        <v>17</v>
      </c>
      <c r="BE20" s="1">
        <f t="shared" si="37"/>
        <v>17</v>
      </c>
      <c r="BF20" s="1">
        <f t="shared" si="37"/>
        <v>17</v>
      </c>
      <c r="BG20" s="1">
        <f t="shared" si="37"/>
        <v>17</v>
      </c>
      <c r="BH20" s="1">
        <f t="shared" si="37"/>
        <v>17</v>
      </c>
      <c r="BI20" s="1">
        <f t="shared" si="37"/>
        <v>17</v>
      </c>
      <c r="BJ20" s="1">
        <f t="shared" si="37"/>
        <v>17</v>
      </c>
      <c r="BK20" s="1">
        <f t="shared" si="37"/>
        <v>17</v>
      </c>
      <c r="BL20" s="1">
        <f t="shared" si="37"/>
        <v>17</v>
      </c>
      <c r="BM20" s="1">
        <f t="shared" si="37"/>
        <v>17</v>
      </c>
      <c r="BN20" s="1">
        <f t="shared" si="37"/>
        <v>17</v>
      </c>
      <c r="BO20" s="1">
        <v>0</v>
      </c>
    </row>
    <row r="21" spans="1:67" ht="51" x14ac:dyDescent="0.25">
      <c r="A21" s="10" t="s">
        <v>96</v>
      </c>
      <c r="B21" s="11" t="s">
        <v>55</v>
      </c>
      <c r="C21" s="6" t="s">
        <v>84</v>
      </c>
      <c r="D21" s="7" t="s">
        <v>97</v>
      </c>
      <c r="E21" s="8" t="s">
        <v>72</v>
      </c>
      <c r="F21" s="9" t="s">
        <v>72</v>
      </c>
      <c r="G21" s="6" t="s">
        <v>72</v>
      </c>
      <c r="H21" s="7" t="s">
        <v>72</v>
      </c>
      <c r="I21" s="6" t="s">
        <v>72</v>
      </c>
      <c r="J21" s="7" t="s">
        <v>72</v>
      </c>
      <c r="K21" s="6" t="s">
        <v>72</v>
      </c>
      <c r="L21" s="7" t="s">
        <v>72</v>
      </c>
      <c r="M21" s="6" t="s">
        <v>72</v>
      </c>
      <c r="N21" s="7" t="s">
        <v>72</v>
      </c>
      <c r="O21" s="6" t="s">
        <v>72</v>
      </c>
      <c r="P21" s="7" t="s">
        <v>72</v>
      </c>
      <c r="Q21" s="6" t="s">
        <v>72</v>
      </c>
      <c r="R21" s="7" t="s">
        <v>72</v>
      </c>
      <c r="S21" s="6" t="s">
        <v>72</v>
      </c>
      <c r="T21" s="7" t="s">
        <v>72</v>
      </c>
      <c r="U21" s="6" t="s">
        <v>72</v>
      </c>
      <c r="V21" s="7" t="s">
        <v>72</v>
      </c>
      <c r="W21" s="6" t="s">
        <v>72</v>
      </c>
      <c r="X21" s="7" t="s">
        <v>72</v>
      </c>
      <c r="Y21" s="6" t="s">
        <v>72</v>
      </c>
      <c r="Z21" s="7" t="s">
        <v>72</v>
      </c>
      <c r="AA21" s="6" t="s">
        <v>72</v>
      </c>
      <c r="AB21" s="7" t="s">
        <v>72</v>
      </c>
      <c r="AC21" s="6" t="s">
        <v>72</v>
      </c>
      <c r="AD21" s="7" t="s">
        <v>72</v>
      </c>
      <c r="AE21" s="6" t="s">
        <v>72</v>
      </c>
      <c r="AF21" s="7" t="s">
        <v>72</v>
      </c>
      <c r="AG21" s="11">
        <v>25</v>
      </c>
      <c r="AH21" s="11">
        <v>58</v>
      </c>
      <c r="AI21" s="10" t="s">
        <v>98</v>
      </c>
      <c r="AJ21" s="10" t="s">
        <v>99</v>
      </c>
      <c r="AK21" s="1">
        <v>4</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0</v>
      </c>
      <c r="BC21" s="1">
        <v>0</v>
      </c>
      <c r="BD21" s="1">
        <v>0</v>
      </c>
      <c r="BE21" s="1">
        <v>0</v>
      </c>
      <c r="BF21" s="1">
        <v>0</v>
      </c>
      <c r="BG21" s="1">
        <v>0</v>
      </c>
      <c r="BH21" s="1">
        <v>0</v>
      </c>
      <c r="BI21" s="1">
        <v>0</v>
      </c>
      <c r="BJ21" s="1">
        <v>0</v>
      </c>
      <c r="BK21" s="1">
        <v>0</v>
      </c>
      <c r="BL21" s="1">
        <v>0</v>
      </c>
      <c r="BM21" s="1">
        <v>0</v>
      </c>
      <c r="BN21" s="1">
        <v>0</v>
      </c>
      <c r="BO21" s="1">
        <v>0</v>
      </c>
    </row>
    <row r="22" spans="1:67" ht="51" x14ac:dyDescent="0.25">
      <c r="A22" s="10" t="s">
        <v>100</v>
      </c>
      <c r="B22" s="11" t="s">
        <v>55</v>
      </c>
      <c r="C22" s="6" t="s">
        <v>84</v>
      </c>
      <c r="D22" s="7" t="s">
        <v>97</v>
      </c>
      <c r="E22" s="8" t="s">
        <v>72</v>
      </c>
      <c r="F22" s="9" t="s">
        <v>72</v>
      </c>
      <c r="G22" s="6" t="s">
        <v>72</v>
      </c>
      <c r="H22" s="7" t="s">
        <v>72</v>
      </c>
      <c r="I22" s="6" t="s">
        <v>72</v>
      </c>
      <c r="J22" s="7" t="s">
        <v>72</v>
      </c>
      <c r="K22" s="6" t="s">
        <v>72</v>
      </c>
      <c r="L22" s="7" t="s">
        <v>72</v>
      </c>
      <c r="M22" s="6" t="s">
        <v>72</v>
      </c>
      <c r="N22" s="7" t="s">
        <v>72</v>
      </c>
      <c r="O22" s="6" t="s">
        <v>72</v>
      </c>
      <c r="P22" s="7" t="s">
        <v>72</v>
      </c>
      <c r="Q22" s="6" t="s">
        <v>72</v>
      </c>
      <c r="R22" s="7" t="s">
        <v>72</v>
      </c>
      <c r="S22" s="6" t="s">
        <v>72</v>
      </c>
      <c r="T22" s="7" t="s">
        <v>72</v>
      </c>
      <c r="U22" s="6" t="s">
        <v>72</v>
      </c>
      <c r="V22" s="7" t="s">
        <v>72</v>
      </c>
      <c r="W22" s="6" t="s">
        <v>72</v>
      </c>
      <c r="X22" s="7" t="s">
        <v>72</v>
      </c>
      <c r="Y22" s="6" t="s">
        <v>72</v>
      </c>
      <c r="Z22" s="7" t="s">
        <v>72</v>
      </c>
      <c r="AA22" s="6" t="s">
        <v>72</v>
      </c>
      <c r="AB22" s="7" t="s">
        <v>72</v>
      </c>
      <c r="AC22" s="6" t="s">
        <v>72</v>
      </c>
      <c r="AD22" s="7" t="s">
        <v>72</v>
      </c>
      <c r="AE22" s="6" t="s">
        <v>72</v>
      </c>
      <c r="AF22" s="7" t="s">
        <v>72</v>
      </c>
      <c r="AG22" s="11">
        <v>30</v>
      </c>
      <c r="AH22" s="11">
        <v>58</v>
      </c>
      <c r="AI22" s="10" t="s">
        <v>101</v>
      </c>
      <c r="AJ22" s="10" t="s">
        <v>99</v>
      </c>
      <c r="AK22" s="1">
        <v>4</v>
      </c>
      <c r="AL22" s="1">
        <v>0</v>
      </c>
      <c r="AM22" s="1">
        <v>0</v>
      </c>
      <c r="AN22" s="1">
        <v>0</v>
      </c>
      <c r="AO22" s="1">
        <v>0</v>
      </c>
      <c r="AP22" s="1">
        <v>0</v>
      </c>
      <c r="AQ22" s="1">
        <v>0</v>
      </c>
      <c r="AR22" s="1">
        <v>0</v>
      </c>
      <c r="AS22" s="1">
        <v>0</v>
      </c>
      <c r="AT22" s="1">
        <v>0</v>
      </c>
      <c r="AU22" s="1">
        <v>0</v>
      </c>
      <c r="AV22" s="1">
        <v>0</v>
      </c>
      <c r="AW22" s="1">
        <v>0</v>
      </c>
      <c r="AX22" s="1">
        <v>0</v>
      </c>
      <c r="AY22" s="1">
        <v>0</v>
      </c>
      <c r="AZ22" s="1">
        <v>0</v>
      </c>
      <c r="BA22" s="1">
        <v>0</v>
      </c>
      <c r="BB22" s="1">
        <v>0</v>
      </c>
      <c r="BC22" s="1">
        <v>0</v>
      </c>
      <c r="BD22" s="1">
        <v>0</v>
      </c>
      <c r="BE22" s="1">
        <v>0</v>
      </c>
      <c r="BF22" s="1">
        <v>0</v>
      </c>
      <c r="BG22" s="1">
        <v>0</v>
      </c>
      <c r="BH22" s="1">
        <v>0</v>
      </c>
      <c r="BI22" s="1">
        <v>0</v>
      </c>
      <c r="BJ22" s="1">
        <v>0</v>
      </c>
      <c r="BK22" s="1">
        <v>0</v>
      </c>
      <c r="BL22" s="1">
        <v>0</v>
      </c>
      <c r="BM22" s="1">
        <v>0</v>
      </c>
      <c r="BN22" s="1">
        <v>0</v>
      </c>
      <c r="BO22" s="1">
        <v>0</v>
      </c>
    </row>
    <row r="23" spans="1:67" ht="51" x14ac:dyDescent="0.25">
      <c r="A23" s="10" t="s">
        <v>102</v>
      </c>
      <c r="B23" s="11" t="s">
        <v>55</v>
      </c>
      <c r="C23" s="6" t="s">
        <v>84</v>
      </c>
      <c r="D23" s="7" t="s">
        <v>97</v>
      </c>
      <c r="E23" s="8" t="s">
        <v>72</v>
      </c>
      <c r="F23" s="9" t="s">
        <v>72</v>
      </c>
      <c r="G23" s="6" t="s">
        <v>72</v>
      </c>
      <c r="H23" s="7" t="s">
        <v>72</v>
      </c>
      <c r="I23" s="6" t="s">
        <v>72</v>
      </c>
      <c r="J23" s="7" t="s">
        <v>72</v>
      </c>
      <c r="K23" s="6" t="s">
        <v>72</v>
      </c>
      <c r="L23" s="7" t="s">
        <v>72</v>
      </c>
      <c r="M23" s="6" t="s">
        <v>72</v>
      </c>
      <c r="N23" s="7" t="s">
        <v>72</v>
      </c>
      <c r="O23" s="6" t="s">
        <v>72</v>
      </c>
      <c r="P23" s="7" t="s">
        <v>72</v>
      </c>
      <c r="Q23" s="6" t="s">
        <v>72</v>
      </c>
      <c r="R23" s="7" t="s">
        <v>72</v>
      </c>
      <c r="S23" s="6" t="s">
        <v>72</v>
      </c>
      <c r="T23" s="7" t="s">
        <v>72</v>
      </c>
      <c r="U23" s="6" t="s">
        <v>72</v>
      </c>
      <c r="V23" s="7" t="s">
        <v>72</v>
      </c>
      <c r="W23" s="6" t="s">
        <v>72</v>
      </c>
      <c r="X23" s="7" t="s">
        <v>72</v>
      </c>
      <c r="Y23" s="6" t="s">
        <v>72</v>
      </c>
      <c r="Z23" s="7" t="s">
        <v>72</v>
      </c>
      <c r="AA23" s="6" t="s">
        <v>72</v>
      </c>
      <c r="AB23" s="7" t="s">
        <v>72</v>
      </c>
      <c r="AC23" s="6" t="s">
        <v>72</v>
      </c>
      <c r="AD23" s="7" t="s">
        <v>72</v>
      </c>
      <c r="AE23" s="6" t="s">
        <v>72</v>
      </c>
      <c r="AF23" s="7" t="s">
        <v>72</v>
      </c>
      <c r="AG23" s="11">
        <v>20</v>
      </c>
      <c r="AH23" s="11">
        <v>68</v>
      </c>
      <c r="AI23" s="10" t="s">
        <v>103</v>
      </c>
      <c r="AJ23" s="10" t="s">
        <v>99</v>
      </c>
      <c r="AK23" s="1">
        <v>4</v>
      </c>
      <c r="AL23" s="1">
        <v>0</v>
      </c>
      <c r="AM23" s="1">
        <v>0</v>
      </c>
      <c r="AN23" s="1">
        <v>0</v>
      </c>
      <c r="AO23" s="1">
        <v>0</v>
      </c>
      <c r="AP23" s="1">
        <v>0</v>
      </c>
      <c r="AQ23" s="1">
        <v>0</v>
      </c>
      <c r="AR23" s="1">
        <v>0</v>
      </c>
      <c r="AS23" s="1">
        <v>0</v>
      </c>
      <c r="AT23" s="1">
        <v>0</v>
      </c>
      <c r="AU23" s="1">
        <v>0</v>
      </c>
      <c r="AV23" s="1">
        <v>0</v>
      </c>
      <c r="AW23" s="1">
        <v>0</v>
      </c>
      <c r="AX23" s="1">
        <v>0</v>
      </c>
      <c r="AY23" s="1">
        <v>0</v>
      </c>
      <c r="AZ23" s="1">
        <v>0</v>
      </c>
      <c r="BA23" s="1">
        <v>0</v>
      </c>
      <c r="BB23" s="1">
        <v>0</v>
      </c>
      <c r="BC23" s="1">
        <v>0</v>
      </c>
      <c r="BD23" s="1">
        <v>0</v>
      </c>
      <c r="BE23" s="1">
        <v>0</v>
      </c>
      <c r="BF23" s="1">
        <v>0</v>
      </c>
      <c r="BG23" s="1">
        <v>0</v>
      </c>
      <c r="BH23" s="1">
        <v>0</v>
      </c>
      <c r="BI23" s="1">
        <v>0</v>
      </c>
      <c r="BJ23" s="1">
        <v>0</v>
      </c>
      <c r="BK23" s="1">
        <v>0</v>
      </c>
      <c r="BL23" s="1">
        <v>0</v>
      </c>
      <c r="BM23" s="1">
        <v>0</v>
      </c>
      <c r="BN23" s="1">
        <v>0</v>
      </c>
      <c r="BO23" s="1">
        <v>0</v>
      </c>
    </row>
    <row r="24" spans="1:67" ht="51" x14ac:dyDescent="0.25">
      <c r="A24" s="10" t="s">
        <v>104</v>
      </c>
      <c r="B24" s="11" t="s">
        <v>55</v>
      </c>
      <c r="C24" s="6" t="s">
        <v>84</v>
      </c>
      <c r="D24" s="7" t="s">
        <v>105</v>
      </c>
      <c r="E24" s="8" t="s">
        <v>72</v>
      </c>
      <c r="F24" s="9" t="s">
        <v>72</v>
      </c>
      <c r="G24" s="6" t="s">
        <v>72</v>
      </c>
      <c r="H24" s="7" t="s">
        <v>72</v>
      </c>
      <c r="I24" s="6" t="s">
        <v>72</v>
      </c>
      <c r="J24" s="7" t="s">
        <v>72</v>
      </c>
      <c r="K24" s="6" t="s">
        <v>72</v>
      </c>
      <c r="L24" s="7" t="s">
        <v>72</v>
      </c>
      <c r="M24" s="6" t="s">
        <v>72</v>
      </c>
      <c r="N24" s="7" t="s">
        <v>72</v>
      </c>
      <c r="O24" s="6" t="s">
        <v>72</v>
      </c>
      <c r="P24" s="7" t="s">
        <v>72</v>
      </c>
      <c r="Q24" s="6" t="s">
        <v>72</v>
      </c>
      <c r="R24" s="7" t="s">
        <v>72</v>
      </c>
      <c r="S24" s="6" t="s">
        <v>72</v>
      </c>
      <c r="T24" s="7" t="s">
        <v>72</v>
      </c>
      <c r="U24" s="6" t="s">
        <v>72</v>
      </c>
      <c r="V24" s="7" t="s">
        <v>72</v>
      </c>
      <c r="W24" s="6" t="s">
        <v>72</v>
      </c>
      <c r="X24" s="7" t="s">
        <v>72</v>
      </c>
      <c r="Y24" s="6" t="s">
        <v>72</v>
      </c>
      <c r="Z24" s="7" t="s">
        <v>72</v>
      </c>
      <c r="AA24" s="6" t="s">
        <v>72</v>
      </c>
      <c r="AB24" s="7" t="s">
        <v>72</v>
      </c>
      <c r="AC24" s="6" t="s">
        <v>72</v>
      </c>
      <c r="AD24" s="7" t="s">
        <v>72</v>
      </c>
      <c r="AE24" s="6" t="s">
        <v>72</v>
      </c>
      <c r="AF24" s="7" t="s">
        <v>72</v>
      </c>
      <c r="AG24" s="11">
        <v>25</v>
      </c>
      <c r="AH24" s="11">
        <v>58</v>
      </c>
      <c r="AI24" s="10" t="s">
        <v>106</v>
      </c>
      <c r="AJ24" s="10" t="s">
        <v>107</v>
      </c>
      <c r="AK24" s="1">
        <v>4</v>
      </c>
      <c r="AL24" s="1">
        <v>0</v>
      </c>
      <c r="AM24" s="1">
        <v>0</v>
      </c>
      <c r="AN24" s="1">
        <v>0</v>
      </c>
      <c r="AO24" s="1">
        <v>0</v>
      </c>
      <c r="AP24" s="1">
        <v>0</v>
      </c>
      <c r="AQ24" s="1">
        <v>0</v>
      </c>
      <c r="AR24" s="1">
        <v>0</v>
      </c>
      <c r="AS24" s="1">
        <v>0</v>
      </c>
      <c r="AT24" s="1">
        <v>0</v>
      </c>
      <c r="AU24" s="1">
        <v>0</v>
      </c>
      <c r="AV24" s="1">
        <v>0</v>
      </c>
      <c r="AW24" s="1">
        <v>0</v>
      </c>
      <c r="AX24" s="1">
        <v>0</v>
      </c>
      <c r="AY24" s="1">
        <v>0</v>
      </c>
      <c r="AZ24" s="1">
        <v>0</v>
      </c>
      <c r="BA24" s="1">
        <v>0</v>
      </c>
      <c r="BB24" s="1">
        <v>0</v>
      </c>
      <c r="BC24" s="1">
        <v>0</v>
      </c>
      <c r="BD24" s="1">
        <v>0</v>
      </c>
      <c r="BE24" s="1">
        <v>0</v>
      </c>
      <c r="BF24" s="1">
        <v>0</v>
      </c>
      <c r="BG24" s="1">
        <v>0</v>
      </c>
      <c r="BH24" s="1">
        <v>0</v>
      </c>
      <c r="BI24" s="1">
        <v>0</v>
      </c>
      <c r="BJ24" s="1">
        <v>0</v>
      </c>
      <c r="BK24" s="1">
        <v>0</v>
      </c>
      <c r="BL24" s="1">
        <v>0</v>
      </c>
      <c r="BM24" s="1">
        <v>0</v>
      </c>
      <c r="BN24" s="1">
        <v>0</v>
      </c>
      <c r="BO24" s="1">
        <v>0</v>
      </c>
    </row>
    <row r="25" spans="1:67" ht="51" x14ac:dyDescent="0.25">
      <c r="A25" s="10" t="s">
        <v>108</v>
      </c>
      <c r="B25" s="11" t="s">
        <v>55</v>
      </c>
      <c r="C25" s="6" t="s">
        <v>84</v>
      </c>
      <c r="D25" s="7" t="s">
        <v>105</v>
      </c>
      <c r="E25" s="8" t="s">
        <v>72</v>
      </c>
      <c r="F25" s="9" t="s">
        <v>72</v>
      </c>
      <c r="G25" s="6" t="s">
        <v>72</v>
      </c>
      <c r="H25" s="7" t="s">
        <v>72</v>
      </c>
      <c r="I25" s="6" t="s">
        <v>72</v>
      </c>
      <c r="J25" s="7" t="s">
        <v>72</v>
      </c>
      <c r="K25" s="6" t="s">
        <v>72</v>
      </c>
      <c r="L25" s="7" t="s">
        <v>72</v>
      </c>
      <c r="M25" s="6" t="s">
        <v>72</v>
      </c>
      <c r="N25" s="7" t="s">
        <v>72</v>
      </c>
      <c r="O25" s="6" t="s">
        <v>72</v>
      </c>
      <c r="P25" s="7" t="s">
        <v>72</v>
      </c>
      <c r="Q25" s="6" t="s">
        <v>72</v>
      </c>
      <c r="R25" s="7" t="s">
        <v>72</v>
      </c>
      <c r="S25" s="6" t="s">
        <v>72</v>
      </c>
      <c r="T25" s="7" t="s">
        <v>72</v>
      </c>
      <c r="U25" s="6" t="s">
        <v>72</v>
      </c>
      <c r="V25" s="7" t="s">
        <v>72</v>
      </c>
      <c r="W25" s="6" t="s">
        <v>72</v>
      </c>
      <c r="X25" s="7" t="s">
        <v>72</v>
      </c>
      <c r="Y25" s="6" t="s">
        <v>72</v>
      </c>
      <c r="Z25" s="7" t="s">
        <v>72</v>
      </c>
      <c r="AA25" s="6" t="s">
        <v>72</v>
      </c>
      <c r="AB25" s="7" t="s">
        <v>72</v>
      </c>
      <c r="AC25" s="6" t="s">
        <v>72</v>
      </c>
      <c r="AD25" s="7" t="s">
        <v>72</v>
      </c>
      <c r="AE25" s="6" t="s">
        <v>72</v>
      </c>
      <c r="AF25" s="7" t="s">
        <v>72</v>
      </c>
      <c r="AG25" s="11">
        <v>30</v>
      </c>
      <c r="AH25" s="11">
        <v>58</v>
      </c>
      <c r="AI25" s="10" t="s">
        <v>109</v>
      </c>
      <c r="AJ25" s="10" t="s">
        <v>107</v>
      </c>
      <c r="AK25" s="1">
        <v>4</v>
      </c>
      <c r="AL25" s="1">
        <v>0</v>
      </c>
      <c r="AM25" s="1">
        <v>0</v>
      </c>
      <c r="AN25" s="1">
        <v>0</v>
      </c>
      <c r="AO25" s="1">
        <v>0</v>
      </c>
      <c r="AP25" s="1">
        <v>0</v>
      </c>
      <c r="AQ25" s="1">
        <v>0</v>
      </c>
      <c r="AR25" s="1">
        <v>0</v>
      </c>
      <c r="AS25" s="1">
        <v>0</v>
      </c>
      <c r="AT25" s="1">
        <v>0</v>
      </c>
      <c r="AU25" s="1">
        <v>0</v>
      </c>
      <c r="AV25" s="1">
        <v>0</v>
      </c>
      <c r="AW25" s="1">
        <v>0</v>
      </c>
      <c r="AX25" s="1">
        <v>0</v>
      </c>
      <c r="AY25" s="1">
        <v>0</v>
      </c>
      <c r="AZ25" s="1">
        <v>0</v>
      </c>
      <c r="BA25" s="1">
        <v>0</v>
      </c>
      <c r="BB25" s="1">
        <v>0</v>
      </c>
      <c r="BC25" s="1">
        <v>0</v>
      </c>
      <c r="BD25" s="1">
        <v>0</v>
      </c>
      <c r="BE25" s="1">
        <v>0</v>
      </c>
      <c r="BF25" s="1">
        <v>0</v>
      </c>
      <c r="BG25" s="1">
        <v>0</v>
      </c>
      <c r="BH25" s="1">
        <v>0</v>
      </c>
      <c r="BI25" s="1">
        <v>0</v>
      </c>
      <c r="BJ25" s="1">
        <v>0</v>
      </c>
      <c r="BK25" s="1">
        <v>0</v>
      </c>
      <c r="BL25" s="1">
        <v>0</v>
      </c>
      <c r="BM25" s="1">
        <v>0</v>
      </c>
      <c r="BN25" s="1">
        <v>0</v>
      </c>
      <c r="BO25" s="1">
        <v>0</v>
      </c>
    </row>
    <row r="26" spans="1:67" ht="51" x14ac:dyDescent="0.25">
      <c r="A26" s="10" t="s">
        <v>110</v>
      </c>
      <c r="B26" s="11" t="s">
        <v>55</v>
      </c>
      <c r="C26" s="6" t="s">
        <v>84</v>
      </c>
      <c r="D26" s="7" t="s">
        <v>105</v>
      </c>
      <c r="E26" s="8" t="s">
        <v>72</v>
      </c>
      <c r="F26" s="9" t="s">
        <v>72</v>
      </c>
      <c r="G26" s="6" t="s">
        <v>72</v>
      </c>
      <c r="H26" s="7" t="s">
        <v>72</v>
      </c>
      <c r="I26" s="6" t="s">
        <v>72</v>
      </c>
      <c r="J26" s="7" t="s">
        <v>72</v>
      </c>
      <c r="K26" s="6" t="s">
        <v>72</v>
      </c>
      <c r="L26" s="7" t="s">
        <v>72</v>
      </c>
      <c r="M26" s="6" t="s">
        <v>72</v>
      </c>
      <c r="N26" s="7" t="s">
        <v>72</v>
      </c>
      <c r="O26" s="6" t="s">
        <v>72</v>
      </c>
      <c r="P26" s="7" t="s">
        <v>72</v>
      </c>
      <c r="Q26" s="6" t="s">
        <v>72</v>
      </c>
      <c r="R26" s="7" t="s">
        <v>72</v>
      </c>
      <c r="S26" s="6" t="s">
        <v>72</v>
      </c>
      <c r="T26" s="7" t="s">
        <v>72</v>
      </c>
      <c r="U26" s="6" t="s">
        <v>72</v>
      </c>
      <c r="V26" s="7" t="s">
        <v>72</v>
      </c>
      <c r="W26" s="6" t="s">
        <v>72</v>
      </c>
      <c r="X26" s="7" t="s">
        <v>72</v>
      </c>
      <c r="Y26" s="6" t="s">
        <v>72</v>
      </c>
      <c r="Z26" s="7" t="s">
        <v>72</v>
      </c>
      <c r="AA26" s="6" t="s">
        <v>72</v>
      </c>
      <c r="AB26" s="7" t="s">
        <v>72</v>
      </c>
      <c r="AC26" s="6" t="s">
        <v>72</v>
      </c>
      <c r="AD26" s="7" t="s">
        <v>72</v>
      </c>
      <c r="AE26" s="6" t="s">
        <v>72</v>
      </c>
      <c r="AF26" s="7" t="s">
        <v>72</v>
      </c>
      <c r="AG26" s="11">
        <v>20</v>
      </c>
      <c r="AH26" s="11">
        <v>68</v>
      </c>
      <c r="AI26" s="10" t="s">
        <v>111</v>
      </c>
      <c r="AJ26" s="10" t="s">
        <v>107</v>
      </c>
      <c r="AK26" s="1">
        <v>4</v>
      </c>
      <c r="AL26" s="1">
        <v>0</v>
      </c>
      <c r="AM26" s="1">
        <v>0</v>
      </c>
      <c r="AN26" s="1">
        <v>0</v>
      </c>
      <c r="AO26" s="1">
        <v>0</v>
      </c>
      <c r="AP26" s="1">
        <v>0</v>
      </c>
      <c r="AQ26" s="1">
        <v>0</v>
      </c>
      <c r="AR26" s="1">
        <v>0</v>
      </c>
      <c r="AS26" s="1">
        <v>0</v>
      </c>
      <c r="AT26" s="1">
        <v>0</v>
      </c>
      <c r="AU26" s="1">
        <v>0</v>
      </c>
      <c r="AV26" s="1">
        <v>0</v>
      </c>
      <c r="AW26" s="1">
        <v>0</v>
      </c>
      <c r="AX26" s="1">
        <v>0</v>
      </c>
      <c r="AY26" s="1">
        <v>0</v>
      </c>
      <c r="AZ26" s="1">
        <v>0</v>
      </c>
      <c r="BA26" s="1">
        <v>0</v>
      </c>
      <c r="BB26" s="1">
        <v>0</v>
      </c>
      <c r="BC26" s="1">
        <v>0</v>
      </c>
      <c r="BD26" s="1">
        <v>0</v>
      </c>
      <c r="BE26" s="1">
        <v>0</v>
      </c>
      <c r="BF26" s="1">
        <v>0</v>
      </c>
      <c r="BG26" s="1">
        <v>0</v>
      </c>
      <c r="BH26" s="1">
        <v>0</v>
      </c>
      <c r="BI26" s="1">
        <v>0</v>
      </c>
      <c r="BJ26" s="1">
        <v>0</v>
      </c>
      <c r="BK26" s="1">
        <v>0</v>
      </c>
      <c r="BL26" s="1">
        <v>0</v>
      </c>
      <c r="BM26" s="1">
        <v>0</v>
      </c>
      <c r="BN26" s="1">
        <v>0</v>
      </c>
      <c r="BO26" s="1">
        <v>0</v>
      </c>
    </row>
    <row r="27" spans="1:67" ht="31.15" customHeight="1" x14ac:dyDescent="0.25">
      <c r="A27" s="10" t="s">
        <v>112</v>
      </c>
      <c r="B27" s="11" t="s">
        <v>55</v>
      </c>
      <c r="C27" s="6" t="s">
        <v>84</v>
      </c>
      <c r="D27" s="7" t="s">
        <v>113</v>
      </c>
      <c r="E27" s="8"/>
      <c r="F27" s="9"/>
      <c r="G27" s="6"/>
      <c r="H27" s="7"/>
      <c r="I27" s="6"/>
      <c r="J27" s="7"/>
      <c r="K27" s="6"/>
      <c r="L27" s="7"/>
      <c r="M27" s="6"/>
      <c r="N27" s="7"/>
      <c r="O27" s="6"/>
      <c r="P27" s="7"/>
      <c r="Q27" s="6"/>
      <c r="R27" s="7"/>
      <c r="S27" s="6"/>
      <c r="T27" s="7"/>
      <c r="U27" s="6"/>
      <c r="V27" s="7"/>
      <c r="W27" s="6"/>
      <c r="X27" s="7"/>
      <c r="Y27" s="6"/>
      <c r="Z27" s="7"/>
      <c r="AA27" s="6"/>
      <c r="AB27" s="7"/>
      <c r="AC27" s="6"/>
      <c r="AD27" s="7"/>
      <c r="AE27" s="6"/>
      <c r="AF27" s="7"/>
      <c r="AG27" s="11">
        <v>30</v>
      </c>
      <c r="AH27" s="11">
        <v>153</v>
      </c>
      <c r="AI27" s="10" t="s">
        <v>114</v>
      </c>
      <c r="AJ27" s="10" t="s">
        <v>115</v>
      </c>
    </row>
    <row r="28" spans="1:67" ht="31.15" customHeight="1" x14ac:dyDescent="0.25">
      <c r="A28" s="10" t="s">
        <v>116</v>
      </c>
      <c r="B28" s="11" t="s">
        <v>55</v>
      </c>
      <c r="C28" s="6" t="s">
        <v>84</v>
      </c>
      <c r="D28" s="7" t="s">
        <v>113</v>
      </c>
      <c r="E28" s="8"/>
      <c r="F28" s="9"/>
      <c r="G28" s="6"/>
      <c r="H28" s="7"/>
      <c r="I28" s="6"/>
      <c r="J28" s="7"/>
      <c r="K28" s="6"/>
      <c r="L28" s="7"/>
      <c r="M28" s="6"/>
      <c r="N28" s="7"/>
      <c r="O28" s="6"/>
      <c r="P28" s="7"/>
      <c r="Q28" s="6"/>
      <c r="R28" s="7"/>
      <c r="S28" s="6"/>
      <c r="T28" s="7"/>
      <c r="U28" s="6"/>
      <c r="V28" s="7"/>
      <c r="W28" s="6"/>
      <c r="X28" s="7"/>
      <c r="Y28" s="6"/>
      <c r="Z28" s="7"/>
      <c r="AA28" s="6"/>
      <c r="AB28" s="7"/>
      <c r="AC28" s="6"/>
      <c r="AD28" s="7"/>
      <c r="AE28" s="6"/>
      <c r="AF28" s="7"/>
      <c r="AG28" s="11">
        <v>25</v>
      </c>
      <c r="AH28" s="11">
        <v>159</v>
      </c>
      <c r="AI28" s="10" t="s">
        <v>114</v>
      </c>
      <c r="AJ28" s="10" t="s">
        <v>115</v>
      </c>
    </row>
    <row r="29" spans="1:67" ht="31.15" customHeight="1" x14ac:dyDescent="0.25">
      <c r="A29" s="10" t="s">
        <v>117</v>
      </c>
      <c r="B29" s="11" t="s">
        <v>55</v>
      </c>
      <c r="C29" s="6" t="s">
        <v>84</v>
      </c>
      <c r="D29" s="7" t="s">
        <v>113</v>
      </c>
      <c r="E29" s="8"/>
      <c r="F29" s="9"/>
      <c r="G29" s="6"/>
      <c r="H29" s="7"/>
      <c r="I29" s="6"/>
      <c r="J29" s="7"/>
      <c r="K29" s="6"/>
      <c r="L29" s="7"/>
      <c r="M29" s="6"/>
      <c r="N29" s="7"/>
      <c r="O29" s="6"/>
      <c r="P29" s="7"/>
      <c r="Q29" s="6"/>
      <c r="R29" s="7"/>
      <c r="S29" s="6"/>
      <c r="T29" s="7"/>
      <c r="U29" s="6"/>
      <c r="V29" s="7"/>
      <c r="W29" s="6"/>
      <c r="X29" s="7"/>
      <c r="Y29" s="6"/>
      <c r="Z29" s="7"/>
      <c r="AA29" s="6"/>
      <c r="AB29" s="7"/>
      <c r="AC29" s="6"/>
      <c r="AD29" s="7"/>
      <c r="AE29" s="6"/>
      <c r="AF29" s="7"/>
      <c r="AG29" s="11">
        <v>20</v>
      </c>
      <c r="AH29" s="11">
        <v>165</v>
      </c>
      <c r="AI29" s="10" t="s">
        <v>114</v>
      </c>
      <c r="AJ29" s="10" t="s">
        <v>115</v>
      </c>
    </row>
    <row r="30" spans="1:67" ht="22.9" customHeight="1" x14ac:dyDescent="0.25">
      <c r="A30" s="16"/>
      <c r="B30" s="17"/>
      <c r="C30" s="18"/>
      <c r="D30" s="19"/>
      <c r="E30" s="20"/>
      <c r="F30" s="16"/>
      <c r="G30" s="18"/>
      <c r="H30" s="19"/>
      <c r="I30" s="18"/>
      <c r="J30" s="19"/>
      <c r="K30" s="18"/>
      <c r="L30" s="19"/>
      <c r="M30" s="18"/>
      <c r="N30" s="19"/>
      <c r="O30" s="18"/>
      <c r="P30" s="19"/>
      <c r="Q30" s="18"/>
      <c r="R30" s="19"/>
      <c r="S30" s="18"/>
      <c r="T30" s="19"/>
      <c r="U30" s="18"/>
      <c r="V30" s="19"/>
      <c r="W30" s="18"/>
      <c r="X30" s="19"/>
      <c r="Y30" s="18"/>
      <c r="Z30" s="19"/>
      <c r="AA30" s="18"/>
      <c r="AB30" s="19"/>
      <c r="AC30" s="18"/>
      <c r="AD30" s="19"/>
      <c r="AE30" s="18"/>
      <c r="AF30" s="19"/>
      <c r="AG30" s="17"/>
      <c r="AH30" s="17"/>
      <c r="AI30" s="16"/>
    </row>
    <row r="31" spans="1:67" ht="21" x14ac:dyDescent="0.25">
      <c r="A31" s="84" t="s">
        <v>118</v>
      </c>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row>
    <row r="32" spans="1:67" ht="44.25" customHeight="1" x14ac:dyDescent="0.25">
      <c r="A32" s="10" t="s">
        <v>119</v>
      </c>
      <c r="B32" s="11" t="s">
        <v>55</v>
      </c>
      <c r="C32" s="21" t="s">
        <v>84</v>
      </c>
      <c r="D32" s="7" t="s">
        <v>120</v>
      </c>
      <c r="E32" s="22" t="s">
        <v>89</v>
      </c>
      <c r="F32" s="9" t="s">
        <v>121</v>
      </c>
      <c r="G32" s="22" t="s">
        <v>89</v>
      </c>
      <c r="H32" s="7" t="s">
        <v>122</v>
      </c>
      <c r="I32" s="6"/>
      <c r="J32" s="7"/>
      <c r="K32" s="6"/>
      <c r="L32" s="7"/>
      <c r="M32" s="6"/>
      <c r="N32" s="7"/>
      <c r="O32" s="6"/>
      <c r="P32" s="7"/>
      <c r="Q32" s="6"/>
      <c r="R32" s="7"/>
      <c r="S32" s="6"/>
      <c r="T32" s="7"/>
      <c r="U32" s="6"/>
      <c r="V32" s="7"/>
      <c r="W32" s="6"/>
      <c r="X32" s="7"/>
      <c r="Y32" s="6"/>
      <c r="Z32" s="7"/>
      <c r="AA32" s="6"/>
      <c r="AB32" s="7"/>
      <c r="AC32" s="6"/>
      <c r="AD32" s="7"/>
      <c r="AE32" s="6"/>
      <c r="AF32" s="7"/>
      <c r="AG32" s="11"/>
      <c r="AH32" s="11">
        <v>18</v>
      </c>
      <c r="AI32" s="10" t="s">
        <v>123</v>
      </c>
      <c r="AJ32" s="23" t="s">
        <v>124</v>
      </c>
    </row>
    <row r="33" spans="1:67" ht="33" customHeight="1" x14ac:dyDescent="0.25">
      <c r="A33" s="10" t="s">
        <v>125</v>
      </c>
      <c r="B33" s="11" t="s">
        <v>55</v>
      </c>
      <c r="C33" s="6" t="str">
        <f t="shared" ref="C33:C40" si="38">IF(VALUE(TRIM(LEFT(AJ33,AK33-1)))&gt;0,"+"&amp; TRIM(LEFT(AJ33,AK33-1))&amp;"*",IF(VALUE(TRIM(LEFT(AJ33,AK33-1)))&lt;0, TRIM(LEFT(AJ33,AK33-1))&amp;"*",""))</f>
        <v>+1*</v>
      </c>
      <c r="D33" s="7" t="str">
        <f t="shared" ref="D33:D40" si="39">IF(AK33=0,"",IF(AL33=0,TRIM(MID($AJ33,AK33+1,LEN($AJ33)-AK33)),IF(BA33&lt;&gt;0,TRIM(MID($AJ33,AK33+1,BA33-AK33-1)),TRIM(MID($AJ33,AK33+1,BA33-AK33-1)))))</f>
        <v>COL_OTI2.1</v>
      </c>
      <c r="E33" s="8" t="str">
        <f t="shared" ref="E33:E40" si="40">IF(IF(AL33=0,"",TRIM(MID($AJ33,BA33+1,AL33-BA33-1)))="","",IF(VALUE(TRIM(MID($AJ33,BA33+1,AL33-BA33-1)))&gt;0,"+"&amp;TRIM(MID($AJ33,BA33+1,AL33-BA33-1))&amp;"*",TRIM(MID($AJ33,BA33+1,AL33-BA33-1))&amp;"*"))</f>
        <v>-1*</v>
      </c>
      <c r="F33" s="9" t="str">
        <f t="shared" ref="F33:F40" si="41">IF(AL33=0,"",IF(AM33=0,TRIM(MID($AJ33,AL33+1,LEN($AJ33)-AL33)),IF(BB33&lt;&gt;0,TRIM(MID($AJ33,AL33+1,BB33-AL33-1)),TRIM(MID($AJ33,AL33+1,BB33-AL33-1)))))</f>
        <v>COL_OTI1.1</v>
      </c>
      <c r="G33" s="6" t="str">
        <f t="shared" ref="G33:G40" si="42">IF(IF(AM33=0,"",TRIM(MID($AJ33,BB33+1,AM33-BB33-1)))="","",IF(VALUE(TRIM(MID($AJ33,BB33+1,AM33-BB33-1)))&gt;0,"+"&amp;TRIM(MID($AJ33,BB33+1,AM33-BB33-1))&amp;"*",TRIM(MID($AJ33,BB33+1,AM33-BB33-1))&amp;"*"))</f>
        <v/>
      </c>
      <c r="H33" s="7" t="str">
        <f t="shared" ref="H33:H40" si="43">IF(AM33=0,"",IF(AN33=0,TRIM(MID($AJ33,AM33+1,LEN($AJ33)-AM33)),IF(BC33&lt;&gt;0,TRIM(MID($AJ33,AM33+1,BC33-AM33-1)),TRIM(MID($AJ33,AM33+1,BC33-AM33-1)))))</f>
        <v/>
      </c>
      <c r="I33" s="6" t="str">
        <f t="shared" ref="I33:I40" si="44">IF(IF(AN33=0,"",TRIM(MID($AJ33,BC33+1,AN33-BC33-1)))="","",IF(VALUE(TRIM(MID($AJ33,BC33+1,AN33-BC33-1)))&gt;0,"+"&amp;TRIM(MID($AJ33,BC33+1,AN33-BC33-1))&amp;"*",TRIM(MID($AJ33,BC33+1,AN33-BC33-1))&amp;"*"))</f>
        <v/>
      </c>
      <c r="J33" s="7" t="str">
        <f t="shared" ref="J33:J40" si="45">IF(AN33=0,"",IF(AO33=0,TRIM(MID($AJ33,AN33+1,LEN($AJ33)-AN33)),IF(BD33&lt;&gt;0,TRIM(MID($AJ33,AN33+1,BD33-AN33-1)),TRIM(MID($AJ33,AN33+1,BD33-AN33-1)))))</f>
        <v/>
      </c>
      <c r="K33" s="6" t="str">
        <f t="shared" ref="K33:K40" si="46">IF(IF(AO33=0,"",TRIM(MID($AJ33,BD33+1,AO33-BD33-1)))="","",IF(VALUE(TRIM(MID($AJ33,BD33+1,AO33-BD33-1)))&gt;0,"+"&amp;TRIM(MID($AJ33,BD33+1,AO33-BD33-1))&amp;"*",TRIM(MID($AJ33,BD33+1,AO33-BD33-1))&amp;"*"))</f>
        <v/>
      </c>
      <c r="L33" s="7" t="str">
        <f t="shared" ref="L33:L40" si="47">IF(AO33=0,"",IF(AP33=0,TRIM(MID($AJ33,AO33+1,LEN($AJ33)-AO33)),IF(BE33&lt;&gt;0,TRIM(MID($AJ33,AO33+1,BE33-AO33-1)),TRIM(MID($AJ33,AO33+1,BE33-AO33-1)))))</f>
        <v/>
      </c>
      <c r="M33" s="6" t="str">
        <f t="shared" ref="M33:M40" si="48">IF(IF(AP33=0,"",TRIM(MID($AJ33,BE33+1,AP33-BE33-1)))="","",IF(VALUE(TRIM(MID($AJ33,BE33+1,AP33-BE33-1)))&gt;0,"+"&amp;TRIM(MID($AJ33,BE33+1,AP33-BE33-1))&amp;"*",TRIM(MID($AJ33,BE33+1,AP33-BE33-1))&amp;"*"))</f>
        <v/>
      </c>
      <c r="N33" s="7" t="str">
        <f t="shared" ref="N33:N40" si="49">IF(AP33=0,"",IF(AQ33=0,TRIM(MID($AJ33,AP33+1,LEN($AJ33)-AP33)),IF(BF33&lt;&gt;0,TRIM(MID($AJ33,AP33+1,BF33-AP33-1)),TRIM(MID($AJ33,AP33+1,BF33-AP33-1)))))</f>
        <v/>
      </c>
      <c r="O33" s="6" t="str">
        <f t="shared" ref="O33:O40" si="50">IF(IF(AQ33=0,"",TRIM(MID($AJ33,BF33+1,AQ33-BF33-1)))="","",IF(VALUE(TRIM(MID($AJ33,BF33+1,AQ33-BF33-1)))&gt;0,"+"&amp;TRIM(MID($AJ33,BF33+1,AQ33-BF33-1))&amp;"*",TRIM(MID($AJ33,BF33+1,AQ33-BF33-1))&amp;"*"))</f>
        <v/>
      </c>
      <c r="P33" s="7" t="str">
        <f t="shared" ref="P33:P40" si="51">IF(AQ33=0,"",IF(AR33=0,TRIM(MID($AJ33,AQ33+1,LEN($AJ33)-AQ33)),IF(BG33&lt;&gt;0,TRIM(MID($AJ33,AQ33+1,BG33-AQ33-1)),TRIM(MID($AJ33,AQ33+1,BG33-AQ33-1)))))</f>
        <v/>
      </c>
      <c r="Q33" s="6" t="str">
        <f t="shared" ref="Q33:Q40" si="52">IF(IF(AR33=0,"",TRIM(MID($AJ33,BG33+1,AR33-BG33-1)))="","",IF(VALUE(TRIM(MID($AJ33,BG33+1,AR33-BG33-1)))&gt;0,"+"&amp;TRIM(MID($AJ33,BG33+1,AR33-BG33-1))&amp;"*",TRIM(MID($AJ33,BG33+1,AR33-BG33-1))&amp;"*"))</f>
        <v/>
      </c>
      <c r="R33" s="7" t="str">
        <f t="shared" ref="R33:R40" si="53">IF(AR33=0,"",IF(AS33=0,TRIM(MID($AJ33,AR33+1,LEN($AJ33)-AR33)),IF(BH33&lt;&gt;0,TRIM(MID($AJ33,AR33+1,BH33-AR33-1)),TRIM(MID($AJ33,AR33+1,BH33-AR33-1)))))</f>
        <v/>
      </c>
      <c r="S33" s="6" t="str">
        <f t="shared" ref="S33:S40" si="54">IF(IF(AS33=0,"",TRIM(MID($AJ33,BH33+1,AS33-BH33-1)))="","",IF(VALUE(TRIM(MID($AJ33,BH33+1,AS33-BH33-1)))&gt;0,"+"&amp;TRIM(MID($AJ33,BH33+1,AS33-BH33-1))&amp;"*",TRIM(MID($AJ33,BH33+1,AS33-BH33-1))&amp;"*"))</f>
        <v/>
      </c>
      <c r="T33" s="7" t="str">
        <f t="shared" ref="T33:T40" si="55">IF(AS33=0,"",IF(AT33=0,TRIM(MID($AJ33,AS33+1,LEN($AJ33)-AS33)),IF(BI33&lt;&gt;0,TRIM(MID($AJ33,AS33+1,BI33-AS33-1)),TRIM(MID($AJ33,AS33+1,BI33-AS33-1)))))</f>
        <v/>
      </c>
      <c r="U33" s="6" t="str">
        <f t="shared" ref="U33:U40" si="56">IF(IF(AT33=0,"",TRIM(MID($AJ33,BI33+1,AT33-BI33-1)))="","",IF(VALUE(TRIM(MID($AJ33,BI33+1,AT33-BI33-1)))&gt;0,"+"&amp;TRIM(MID($AJ33,BI33+1,AT33-BI33-1))&amp;"*",TRIM(MID($AJ33,BI33+1,AT33-BI33-1))&amp;"*"))</f>
        <v/>
      </c>
      <c r="V33" s="7" t="str">
        <f t="shared" ref="V33:V40" si="57">IF(AT33=0,"",IF(AU33=0,TRIM(MID($AJ33,AT33+1,LEN($AJ33)-AT33)),IF(BJ33&lt;&gt;0,TRIM(MID($AJ33,AT33+1,BJ33-AT33-1)),TRIM(MID($AJ33,AT33+1,BJ33-AT33-1)))))</f>
        <v/>
      </c>
      <c r="W33" s="6" t="str">
        <f t="shared" ref="W33:W40" si="58">IF(IF(AU33=0,"",TRIM(MID($AJ33,BJ33+1,AU33-BJ33-1)))="","",IF(VALUE(TRIM(MID($AJ33,BJ33+1,AU33-BJ33-1)))&gt;0,"+"&amp;TRIM(MID($AJ33,BJ33+1,AU33-BJ33-1))&amp;"*",TRIM(MID($AJ33,BJ33+1,AU33-BJ33-1))&amp;"*"))</f>
        <v/>
      </c>
      <c r="X33" s="7" t="str">
        <f t="shared" ref="X33:X40" si="59">IF(AU33=0,"",IF(AV33=0,TRIM(MID($AJ33,AU33+1,LEN($AJ33)-AU33)),IF(BK33&lt;&gt;0,TRIM(MID($AJ33,AU33+1,BK33-AU33-1)),TRIM(MID($AJ33,AU33+1,BK33-AU33-1)))))</f>
        <v/>
      </c>
      <c r="Y33" s="6" t="str">
        <f t="shared" ref="Y33:Y40" si="60">IF(IF(AV33=0,"",TRIM(MID($AJ33,BK33+1,AV33-BK33-1)))="","",IF(VALUE(TRIM(MID($AJ33,BK33+1,AV33-BK33-1)))&gt;0,"+"&amp;TRIM(MID($AJ33,BK33+1,AV33-BK33-1))&amp;"*",TRIM(MID($AJ33,BK33+1,AV33-BK33-1))&amp;"*"))</f>
        <v/>
      </c>
      <c r="Z33" s="7" t="str">
        <f t="shared" ref="Z33:Z40" si="61">IF(AV33=0,"",IF(AW33=0,TRIM(MID($AJ33,AV33+1,LEN($AJ33)-AV33)),IF(BL33&lt;&gt;0,TRIM(MID($AJ33,AV33+1,BL33-AV33-1)),TRIM(MID($AJ33,AV33+1,BL33-AV33-1)))))</f>
        <v/>
      </c>
      <c r="AA33" s="6" t="str">
        <f t="shared" ref="AA33:AA40" si="62">IF(IF(AW33=0,"",TRIM(MID($AJ33,BL33+1,AW33-BL33-1)))="","",IF(VALUE(TRIM(MID($AJ33,BL33+1,AW33-BL33-1)))&gt;0,"+"&amp;TRIM(MID($AJ33,BL33+1,AW33-BL33-1))&amp;"*",TRIM(MID($AJ33,BL33+1,AW33-BL33-1))&amp;"*"))</f>
        <v/>
      </c>
      <c r="AB33" s="7" t="str">
        <f t="shared" ref="AB33:AB40" si="63">IF(AW33=0,"",IF(AX33=0,TRIM(MID($AJ33,AW33+1,LEN($AJ33)-AW33)),IF(BM33&lt;&gt;0,TRIM(MID($AJ33,AW33+1,BM33-AW33-1)),TRIM(MID($AJ33,AW33+1,BM33-AW33-1)))))</f>
        <v/>
      </c>
      <c r="AC33" s="6" t="str">
        <f t="shared" ref="AC33:AC40" si="64">IF(IF(AX33=0,"",TRIM(MID($AJ33,BM33+1,AX33-BM33-1)))="","",IF(VALUE(TRIM(MID($AJ33,BM33+1,AX33-BM33-1)))&gt;0,"+"&amp;TRIM(MID($AJ33,BM33+1,AX33-BM33-1))&amp;"*",TRIM(MID($AJ33,BM33+1,AX33-BM33-1))&amp;"*"))</f>
        <v/>
      </c>
      <c r="AD33" s="7" t="str">
        <f t="shared" ref="AD33:AD40" si="65">IF(AX33=0,"",IF(AZ33=0,TRIM(MID($AJ33,AX33+1,LEN($AJ33)-AX33)),IF(BO33&lt;&gt;0,TRIM(MID($AJ33,AX33+1,BO33-AX33-1)),TRIM(MID($AJ33,AX33+1,BO33-AX33-1)))))</f>
        <v/>
      </c>
      <c r="AE33" s="6" t="str">
        <f t="shared" ref="AE33:AE40" si="66">IF(IF(AY33=0,"",TRIM(MID($AJ33,BN33+1,AY33-BN33-1)))="","",IF(VALUE(TRIM(MID($AJ33,BN33+1,AY33-BN33-1)))&gt;0,"+"&amp;TRIM(MID($AJ33,BN33+1,AY33-BN33-1))&amp;"*",TRIM(MID($AJ33,BN33+1,AY33-BN33-1))&amp;"*"))</f>
        <v/>
      </c>
      <c r="AF33" s="7" t="str">
        <f t="shared" ref="AF33:AF40" si="67">IF(AY33=0,"",IF(BA33=0,TRIM(MID($AJ33,AY33+1,LEN($AJ33)-AY33)),IF(BP33&lt;&gt;0,TRIM(MID($AJ33,AY33+1,BP33-AY33-1)),TRIM(MID($AJ33,AY33+1,BP33-AY33-1)))))</f>
        <v/>
      </c>
      <c r="AG33" s="11"/>
      <c r="AH33" s="11">
        <v>12</v>
      </c>
      <c r="AI33" s="10" t="s">
        <v>126</v>
      </c>
      <c r="AJ33" s="10" t="s">
        <v>127</v>
      </c>
      <c r="AK33" s="1">
        <f t="shared" ref="AK33:AK40" si="68">FIND("*",$AJ33,1)</f>
        <v>3</v>
      </c>
      <c r="AL33" s="1">
        <f t="shared" ref="AL33:AL40" si="69">IF(ISERR(FIND("*",$AJ33,AK33+1)),0,FIND("*",$AJ33,AK33+1))</f>
        <v>21</v>
      </c>
      <c r="AM33" s="1">
        <f t="shared" ref="AM33:AY40" si="70">IF(AL33=0,0,IF(ISERR(FIND("*",$AJ33,AL33+1)),0,FIND("*",$AJ33,AL33+1)))</f>
        <v>0</v>
      </c>
      <c r="AN33" s="1">
        <f t="shared" si="70"/>
        <v>0</v>
      </c>
      <c r="AO33" s="1">
        <f t="shared" si="70"/>
        <v>0</v>
      </c>
      <c r="AP33" s="1">
        <f t="shared" si="70"/>
        <v>0</v>
      </c>
      <c r="AQ33" s="1">
        <f t="shared" si="70"/>
        <v>0</v>
      </c>
      <c r="AR33" s="1">
        <f t="shared" si="70"/>
        <v>0</v>
      </c>
      <c r="AS33" s="1">
        <f t="shared" si="70"/>
        <v>0</v>
      </c>
      <c r="AT33" s="1">
        <f t="shared" si="70"/>
        <v>0</v>
      </c>
      <c r="AU33" s="1">
        <f t="shared" si="70"/>
        <v>0</v>
      </c>
      <c r="AV33" s="1">
        <f t="shared" si="70"/>
        <v>0</v>
      </c>
      <c r="AW33" s="1">
        <f t="shared" si="70"/>
        <v>0</v>
      </c>
      <c r="AX33" s="1">
        <f t="shared" si="70"/>
        <v>0</v>
      </c>
      <c r="AY33" s="1">
        <f t="shared" si="70"/>
        <v>0</v>
      </c>
      <c r="AZ33" s="1">
        <v>0</v>
      </c>
      <c r="BA33" s="1">
        <f t="shared" ref="BA33:BN40" si="71">IF(ISERR(FIND("+",$AJ33,AK33+1)),0,FIND("+",$AJ33,AK33+1))</f>
        <v>16</v>
      </c>
      <c r="BB33" s="1">
        <f t="shared" si="71"/>
        <v>0</v>
      </c>
      <c r="BC33" s="1">
        <f t="shared" si="71"/>
        <v>16</v>
      </c>
      <c r="BD33" s="1">
        <f t="shared" si="71"/>
        <v>16</v>
      </c>
      <c r="BE33" s="1">
        <f t="shared" si="71"/>
        <v>16</v>
      </c>
      <c r="BF33" s="1">
        <f t="shared" si="71"/>
        <v>16</v>
      </c>
      <c r="BG33" s="1">
        <f t="shared" si="71"/>
        <v>16</v>
      </c>
      <c r="BH33" s="1">
        <f t="shared" si="71"/>
        <v>16</v>
      </c>
      <c r="BI33" s="1">
        <f t="shared" si="71"/>
        <v>16</v>
      </c>
      <c r="BJ33" s="1">
        <f t="shared" si="71"/>
        <v>16</v>
      </c>
      <c r="BK33" s="1">
        <f t="shared" si="71"/>
        <v>16</v>
      </c>
      <c r="BL33" s="1">
        <f t="shared" si="71"/>
        <v>16</v>
      </c>
      <c r="BM33" s="1">
        <f t="shared" si="71"/>
        <v>16</v>
      </c>
      <c r="BN33" s="1">
        <f t="shared" si="71"/>
        <v>16</v>
      </c>
      <c r="BO33" s="1">
        <v>0</v>
      </c>
    </row>
    <row r="34" spans="1:67" s="32" customFormat="1" ht="50.1" customHeight="1" x14ac:dyDescent="0.25">
      <c r="A34" s="24" t="s">
        <v>128</v>
      </c>
      <c r="B34" s="25" t="s">
        <v>55</v>
      </c>
      <c r="C34" s="26" t="str">
        <f>IF(VALUE(TRIM(LEFT(AJ34,AK34-1)))&gt;0,"+"&amp; TRIM(LEFT(AJ34,AK34-1))&amp;"*",IF(VALUE(TRIM(LEFT(AJ34,AK34-1)))&lt;0, TRIM(LEFT(AJ34,AK34-1))&amp;"*",""))</f>
        <v>+1*</v>
      </c>
      <c r="D34" s="27" t="str">
        <f>IF(AK34=0,"",IF(AL34=0,TRIM(MID($AJ34,AK34+1,LEN($AJ34)-AK34)),IF(BA34&lt;&gt;0,TRIM(MID($AJ34,AK34+1,BA34-AK34-1)),TRIM(MID($AJ34,AK34+1,BA34-AK34-1)))))</f>
        <v>CYD_ROX1.1</v>
      </c>
      <c r="E34" s="28" t="str">
        <f>IF(IF(AL34=0,"",TRIM(MID($AJ34,BA34+1,AL34-BA34-1)))="","",IF(VALUE(TRIM(MID($AJ34,BA34+1,AL34-BA34-1)))&gt;0,"+"&amp;TRIM(MID($AJ34,BA34+1,AL34-BA34-1))&amp;"*",TRIM(MID($AJ34,BA34+1,AL34-BA34-1))&amp;"*"))</f>
        <v>+1*</v>
      </c>
      <c r="F34" s="29" t="str">
        <f>IF(AL34=0,"",IF(AM34=0,TRIM(MID($AJ34,AL34+1,LEN($AJ34)-AL34)),IF(BB34&lt;&gt;0,TRIM(MID($AJ34,AL34+1,BB34-AL34-1)),TRIM(MID($AJ34,AL34+1,BB34-AL34-1)))))</f>
        <v>LIV_NSY.1</v>
      </c>
      <c r="G34" s="26" t="str">
        <f>IF(IF(AM34=0,"",TRIM(MID($AJ34,BB34+1,AM34-BB34-1)))="","",IF(VALUE(TRIM(MID($AJ34,BB34+1,AM34-BB34-1)))&gt;0,"+"&amp;TRIM(MID($AJ34,BB34+1,AM34-BB34-1))&amp;"*",TRIM(MID($AJ34,BB34+1,AM34-BB34-1))&amp;"*"))</f>
        <v>+1*</v>
      </c>
      <c r="H34" s="27" t="str">
        <f>IF(AM34=0,"",IF(AN34=0,TRIM(MID($AJ34,AM34+1,LEN($AJ34)-AM34)),IF(BC34&lt;&gt;0,TRIM(MID($AJ34,AM34+1,BC34-AM34-1)),TRIM(MID($AJ34,AM34+1,BC34-AM34-1)))))</f>
        <v>CYD_ROX2.1</v>
      </c>
      <c r="I34" s="26" t="str">
        <f>IF(IF(AN34=0,"",TRIM(MID($AJ34,BC34+1,AN34-BC34-1)))="","",IF(VALUE(TRIM(MID($AJ34,BC34+1,AN34-BC34-1)))&gt;0,"+"&amp;TRIM(MID($AJ34,BC34+1,AN34-BC34-1))&amp;"*",TRIM(MID($AJ34,BC34+1,AN34-BC34-1))&amp;"*"))</f>
        <v/>
      </c>
      <c r="J34" s="27" t="str">
        <f>IF(AN34=0,"",IF(AO34=0,TRIM(MID($AJ34,AN34+1,LEN($AJ34)-AN34)),IF(BD34&lt;&gt;0,TRIM(MID($AJ34,AN34+1,BD34-AN34-1)),TRIM(MID($AJ34,AN34+1,BD34-AN34-1)))))</f>
        <v/>
      </c>
      <c r="K34" s="26" t="str">
        <f>IF(IF(AO34=0,"",TRIM(MID($AJ34,BD34+1,AO34-BD34-1)))="","",IF(VALUE(TRIM(MID($AJ34,BD34+1,AO34-BD34-1)))&gt;0,"+"&amp;TRIM(MID($AJ34,BD34+1,AO34-BD34-1))&amp;"*",TRIM(MID($AJ34,BD34+1,AO34-BD34-1))&amp;"*"))</f>
        <v/>
      </c>
      <c r="L34" s="27" t="str">
        <f>IF(AO34=0,"",IF(AP34=0,TRIM(MID($AJ34,AO34+1,LEN($AJ34)-AO34)),IF(BE34&lt;&gt;0,TRIM(MID($AJ34,AO34+1,BE34-AO34-1)),TRIM(MID($AJ34,AO34+1,BE34-AO34-1)))))</f>
        <v/>
      </c>
      <c r="M34" s="26" t="str">
        <f>IF(IF(AP34=0,"",TRIM(MID($AJ34,BE34+1,AP34-BE34-1)))="","",IF(VALUE(TRIM(MID($AJ34,BE34+1,AP34-BE34-1)))&gt;0,"+"&amp;TRIM(MID($AJ34,BE34+1,AP34-BE34-1))&amp;"*",TRIM(MID($AJ34,BE34+1,AP34-BE34-1))&amp;"*"))</f>
        <v/>
      </c>
      <c r="N34" s="27" t="str">
        <f>IF(AP34=0,"",IF(AQ34=0,TRIM(MID($AJ34,AP34+1,LEN($AJ34)-AP34)),IF(BF34&lt;&gt;0,TRIM(MID($AJ34,AP34+1,BF34-AP34-1)),TRIM(MID($AJ34,AP34+1,BF34-AP34-1)))))</f>
        <v/>
      </c>
      <c r="O34" s="26" t="str">
        <f>IF(IF(AQ34=0,"",TRIM(MID($AJ34,BF34+1,AQ34-BF34-1)))="","",IF(VALUE(TRIM(MID($AJ34,BF34+1,AQ34-BF34-1)))&gt;0,"+"&amp;TRIM(MID($AJ34,BF34+1,AQ34-BF34-1))&amp;"*",TRIM(MID($AJ34,BF34+1,AQ34-BF34-1))&amp;"*"))</f>
        <v/>
      </c>
      <c r="P34" s="27" t="str">
        <f>IF(AQ34=0,"",IF(AR34=0,TRIM(MID($AJ34,AQ34+1,LEN($AJ34)-AQ34)),IF(BG34&lt;&gt;0,TRIM(MID($AJ34,AQ34+1,BG34-AQ34-1)),TRIM(MID($AJ34,AQ34+1,BG34-AQ34-1)))))</f>
        <v/>
      </c>
      <c r="Q34" s="26" t="str">
        <f>IF(IF(AR34=0,"",TRIM(MID($AJ34,BG34+1,AR34-BG34-1)))="","",IF(VALUE(TRIM(MID($AJ34,BG34+1,AR34-BG34-1)))&gt;0,"+"&amp;TRIM(MID($AJ34,BG34+1,AR34-BG34-1))&amp;"*",TRIM(MID($AJ34,BG34+1,AR34-BG34-1))&amp;"*"))</f>
        <v/>
      </c>
      <c r="R34" s="27" t="str">
        <f>IF(AR34=0,"",IF(AS34=0,TRIM(MID($AJ34,AR34+1,LEN($AJ34)-AR34)),IF(BH34&lt;&gt;0,TRIM(MID($AJ34,AR34+1,BH34-AR34-1)),TRIM(MID($AJ34,AR34+1,BH34-AR34-1)))))</f>
        <v/>
      </c>
      <c r="S34" s="26" t="str">
        <f>IF(IF(AS34=0,"",TRIM(MID($AJ34,BH34+1,AS34-BH34-1)))="","",IF(VALUE(TRIM(MID($AJ34,BH34+1,AS34-BH34-1)))&gt;0,"+"&amp;TRIM(MID($AJ34,BH34+1,AS34-BH34-1))&amp;"*",TRIM(MID($AJ34,BH34+1,AS34-BH34-1))&amp;"*"))</f>
        <v/>
      </c>
      <c r="T34" s="27" t="str">
        <f>IF(AS34=0,"",IF(AT34=0,TRIM(MID($AJ34,AS34+1,LEN($AJ34)-AS34)),IF(BI34&lt;&gt;0,TRIM(MID($AJ34,AS34+1,BI34-AS34-1)),TRIM(MID($AJ34,AS34+1,BI34-AS34-1)))))</f>
        <v/>
      </c>
      <c r="U34" s="26" t="str">
        <f>IF(IF(AT34=0,"",TRIM(MID($AJ34,BI34+1,AT34-BI34-1)))="","",IF(VALUE(TRIM(MID($AJ34,BI34+1,AT34-BI34-1)))&gt;0,"+"&amp;TRIM(MID($AJ34,BI34+1,AT34-BI34-1))&amp;"*",TRIM(MID($AJ34,BI34+1,AT34-BI34-1))&amp;"*"))</f>
        <v/>
      </c>
      <c r="V34" s="27" t="str">
        <f>IF(AT34=0,"",IF(AU34=0,TRIM(MID($AJ34,AT34+1,LEN($AJ34)-AT34)),IF(BJ34&lt;&gt;0,TRIM(MID($AJ34,AT34+1,BJ34-AT34-1)),TRIM(MID($AJ34,AT34+1,BJ34-AT34-1)))))</f>
        <v/>
      </c>
      <c r="W34" s="26" t="str">
        <f>IF(IF(AU34=0,"",TRIM(MID($AJ34,BJ34+1,AU34-BJ34-1)))="","",IF(VALUE(TRIM(MID($AJ34,BJ34+1,AU34-BJ34-1)))&gt;0,"+"&amp;TRIM(MID($AJ34,BJ34+1,AU34-BJ34-1))&amp;"*",TRIM(MID($AJ34,BJ34+1,AU34-BJ34-1))&amp;"*"))</f>
        <v/>
      </c>
      <c r="X34" s="27" t="str">
        <f>IF(AU34=0,"",IF(AV34=0,TRIM(MID($AJ34,AU34+1,LEN($AJ34)-AU34)),IF(BK34&lt;&gt;0,TRIM(MID($AJ34,AU34+1,BK34-AU34-1)),TRIM(MID($AJ34,AU34+1,BK34-AU34-1)))))</f>
        <v/>
      </c>
      <c r="Y34" s="26" t="s">
        <v>72</v>
      </c>
      <c r="Z34" s="27" t="s">
        <v>72</v>
      </c>
      <c r="AA34" s="26" t="s">
        <v>72</v>
      </c>
      <c r="AB34" s="27" t="s">
        <v>72</v>
      </c>
      <c r="AC34" s="26" t="str">
        <f>IF(IF(AX34=0,"",TRIM(MID($AJ34,BM34+1,AX34-BM34-1)))="","",IF(VALUE(TRIM(MID($AJ34,BM34+1,AX34-BM34-1)))&gt;0,"+"&amp;TRIM(MID($AJ34,BM34+1,AX34-BM34-1))&amp;"*",TRIM(MID($AJ34,BM34+1,AX34-BM34-1))&amp;"*"))</f>
        <v/>
      </c>
      <c r="AD34" s="27" t="str">
        <f>IF(AX34=0,"",IF(AZ34=0,TRIM(MID($AJ34,AX34+1,LEN($AJ34)-AX34)),IF(BO34&lt;&gt;0,TRIM(MID($AJ34,AX34+1,BO34-AX34-1)),TRIM(MID($AJ34,AX34+1,BO34-AX34-1)))))</f>
        <v/>
      </c>
      <c r="AE34" s="26" t="str">
        <f>IF(IF(AY34=0,"",TRIM(MID($AJ34,BN34+1,AY34-BN34-1)))="","",IF(VALUE(TRIM(MID($AJ34,BN34+1,AY34-BN34-1)))&gt;0,"+"&amp;TRIM(MID($AJ34,BN34+1,AY34-BN34-1))&amp;"*",TRIM(MID($AJ34,BN34+1,AY34-BN34-1))&amp;"*"))</f>
        <v/>
      </c>
      <c r="AF34" s="27" t="str">
        <f>IF(AY34=0,"",IF(BA34=0,TRIM(MID($AJ34,AY34+1,LEN($AJ34)-AY34)),IF(BP34&lt;&gt;0,TRIM(MID($AJ34,AY34+1,BP34-AY34-1)),TRIM(MID($AJ34,AY34+1,BP34-AY34-1)))))</f>
        <v/>
      </c>
      <c r="AG34" s="25" t="str">
        <f>IF([1]ACIServlet!E112 = "","",[1]ACIServlet!E112)</f>
        <v/>
      </c>
      <c r="AH34" s="25">
        <v>570</v>
      </c>
      <c r="AI34" s="30" t="s">
        <v>129</v>
      </c>
      <c r="AJ34" s="31" t="s">
        <v>130</v>
      </c>
      <c r="AK34" s="32">
        <f>FIND("*",$AJ34,1)</f>
        <v>3</v>
      </c>
      <c r="AL34" s="32">
        <f>IF(ISERR(FIND("*",$AJ34,AK34+1)),0,FIND("*",$AJ34,AK34+1))</f>
        <v>20</v>
      </c>
      <c r="AM34" s="32">
        <f t="shared" si="70"/>
        <v>36</v>
      </c>
      <c r="AN34" s="32">
        <f t="shared" si="70"/>
        <v>0</v>
      </c>
      <c r="AO34" s="32">
        <f t="shared" si="70"/>
        <v>0</v>
      </c>
      <c r="AP34" s="32">
        <f t="shared" si="70"/>
        <v>0</v>
      </c>
      <c r="AQ34" s="32">
        <f t="shared" si="70"/>
        <v>0</v>
      </c>
      <c r="AR34" s="32">
        <f t="shared" si="70"/>
        <v>0</v>
      </c>
      <c r="AS34" s="32">
        <f t="shared" si="70"/>
        <v>0</v>
      </c>
      <c r="AT34" s="32">
        <f t="shared" si="70"/>
        <v>0</v>
      </c>
      <c r="AU34" s="32">
        <f t="shared" si="70"/>
        <v>0</v>
      </c>
      <c r="AV34" s="32">
        <f t="shared" si="70"/>
        <v>0</v>
      </c>
      <c r="AW34" s="32">
        <f t="shared" si="70"/>
        <v>0</v>
      </c>
      <c r="AX34" s="32">
        <f t="shared" si="70"/>
        <v>0</v>
      </c>
      <c r="AY34" s="32">
        <f t="shared" si="70"/>
        <v>0</v>
      </c>
      <c r="AZ34" s="32">
        <v>0</v>
      </c>
      <c r="BA34" s="32">
        <f t="shared" si="71"/>
        <v>16</v>
      </c>
      <c r="BB34" s="32">
        <f t="shared" si="71"/>
        <v>32</v>
      </c>
      <c r="BC34" s="32">
        <f t="shared" si="71"/>
        <v>0</v>
      </c>
      <c r="BD34" s="32">
        <f t="shared" si="71"/>
        <v>16</v>
      </c>
      <c r="BE34" s="32">
        <f t="shared" si="71"/>
        <v>16</v>
      </c>
      <c r="BF34" s="32">
        <f t="shared" si="71"/>
        <v>16</v>
      </c>
      <c r="BG34" s="32">
        <f t="shared" si="71"/>
        <v>16</v>
      </c>
      <c r="BH34" s="32">
        <f t="shared" si="71"/>
        <v>16</v>
      </c>
      <c r="BI34" s="32">
        <f t="shared" si="71"/>
        <v>16</v>
      </c>
      <c r="BJ34" s="32">
        <f t="shared" si="71"/>
        <v>16</v>
      </c>
      <c r="BK34" s="32">
        <f t="shared" si="71"/>
        <v>16</v>
      </c>
      <c r="BL34" s="32">
        <f t="shared" si="71"/>
        <v>16</v>
      </c>
      <c r="BM34" s="32">
        <f t="shared" si="71"/>
        <v>16</v>
      </c>
      <c r="BN34" s="32">
        <f t="shared" si="71"/>
        <v>16</v>
      </c>
      <c r="BO34" s="32">
        <v>0</v>
      </c>
    </row>
    <row r="35" spans="1:67" ht="38.25" x14ac:dyDescent="0.25">
      <c r="A35" s="10" t="s">
        <v>131</v>
      </c>
      <c r="B35" s="11" t="s">
        <v>55</v>
      </c>
      <c r="C35" s="6" t="str">
        <f t="shared" si="38"/>
        <v>-1*</v>
      </c>
      <c r="D35" s="7" t="str">
        <f t="shared" si="39"/>
        <v>HWA_WVY1.1</v>
      </c>
      <c r="E35" s="8" t="str">
        <f t="shared" si="40"/>
        <v/>
      </c>
      <c r="F35" s="9" t="str">
        <f t="shared" si="41"/>
        <v/>
      </c>
      <c r="G35" s="6" t="str">
        <f t="shared" si="42"/>
        <v/>
      </c>
      <c r="H35" s="7" t="str">
        <f t="shared" si="43"/>
        <v/>
      </c>
      <c r="I35" s="6" t="str">
        <f t="shared" si="44"/>
        <v/>
      </c>
      <c r="J35" s="7" t="str">
        <f t="shared" si="45"/>
        <v/>
      </c>
      <c r="K35" s="6" t="str">
        <f t="shared" si="46"/>
        <v/>
      </c>
      <c r="L35" s="7" t="str">
        <f t="shared" si="47"/>
        <v/>
      </c>
      <c r="M35" s="6" t="str">
        <f t="shared" si="48"/>
        <v/>
      </c>
      <c r="N35" s="7" t="str">
        <f t="shared" si="49"/>
        <v/>
      </c>
      <c r="O35" s="6" t="str">
        <f t="shared" si="50"/>
        <v/>
      </c>
      <c r="P35" s="7" t="str">
        <f t="shared" si="51"/>
        <v/>
      </c>
      <c r="Q35" s="6" t="str">
        <f t="shared" si="52"/>
        <v/>
      </c>
      <c r="R35" s="7" t="str">
        <f t="shared" si="53"/>
        <v/>
      </c>
      <c r="S35" s="6" t="str">
        <f t="shared" si="54"/>
        <v/>
      </c>
      <c r="T35" s="7" t="str">
        <f t="shared" si="55"/>
        <v/>
      </c>
      <c r="U35" s="6" t="str">
        <f t="shared" si="56"/>
        <v/>
      </c>
      <c r="V35" s="7" t="str">
        <f t="shared" si="57"/>
        <v/>
      </c>
      <c r="W35" s="6" t="str">
        <f t="shared" si="58"/>
        <v/>
      </c>
      <c r="X35" s="7" t="str">
        <f t="shared" si="59"/>
        <v/>
      </c>
      <c r="Y35" s="6" t="str">
        <f t="shared" si="60"/>
        <v/>
      </c>
      <c r="Z35" s="7" t="str">
        <f t="shared" si="61"/>
        <v/>
      </c>
      <c r="AA35" s="6" t="str">
        <f t="shared" si="62"/>
        <v/>
      </c>
      <c r="AB35" s="7" t="str">
        <f t="shared" si="63"/>
        <v/>
      </c>
      <c r="AC35" s="6" t="str">
        <f t="shared" si="64"/>
        <v/>
      </c>
      <c r="AD35" s="7" t="str">
        <f t="shared" si="65"/>
        <v/>
      </c>
      <c r="AE35" s="6" t="str">
        <f t="shared" si="66"/>
        <v/>
      </c>
      <c r="AF35" s="7" t="str">
        <f t="shared" si="67"/>
        <v/>
      </c>
      <c r="AG35" s="11"/>
      <c r="AH35" s="11">
        <v>30</v>
      </c>
      <c r="AI35" s="10" t="s">
        <v>132</v>
      </c>
      <c r="AJ35" s="10" t="s">
        <v>133</v>
      </c>
      <c r="AK35" s="1">
        <f t="shared" si="68"/>
        <v>4</v>
      </c>
      <c r="AL35" s="1">
        <f t="shared" si="69"/>
        <v>0</v>
      </c>
      <c r="AM35" s="1">
        <f t="shared" si="70"/>
        <v>0</v>
      </c>
      <c r="AN35" s="1">
        <f t="shared" si="70"/>
        <v>0</v>
      </c>
      <c r="AO35" s="1">
        <f t="shared" si="70"/>
        <v>0</v>
      </c>
      <c r="AP35" s="1">
        <f t="shared" si="70"/>
        <v>0</v>
      </c>
      <c r="AQ35" s="1">
        <f t="shared" si="70"/>
        <v>0</v>
      </c>
      <c r="AR35" s="1">
        <f t="shared" si="70"/>
        <v>0</v>
      </c>
      <c r="AS35" s="1">
        <f t="shared" si="70"/>
        <v>0</v>
      </c>
      <c r="AT35" s="1">
        <f t="shared" si="70"/>
        <v>0</v>
      </c>
      <c r="AU35" s="1">
        <f t="shared" si="70"/>
        <v>0</v>
      </c>
      <c r="AV35" s="1">
        <f t="shared" si="70"/>
        <v>0</v>
      </c>
      <c r="AW35" s="1">
        <f t="shared" si="70"/>
        <v>0</v>
      </c>
      <c r="AX35" s="1">
        <f t="shared" si="70"/>
        <v>0</v>
      </c>
      <c r="AY35" s="1">
        <f t="shared" si="70"/>
        <v>0</v>
      </c>
      <c r="AZ35" s="1">
        <v>0</v>
      </c>
      <c r="BA35" s="1">
        <f t="shared" si="71"/>
        <v>0</v>
      </c>
      <c r="BB35" s="1">
        <f t="shared" si="71"/>
        <v>0</v>
      </c>
      <c r="BC35" s="1">
        <f t="shared" si="71"/>
        <v>0</v>
      </c>
      <c r="BD35" s="1">
        <f t="shared" si="71"/>
        <v>0</v>
      </c>
      <c r="BE35" s="1">
        <f t="shared" si="71"/>
        <v>0</v>
      </c>
      <c r="BF35" s="1">
        <f t="shared" si="71"/>
        <v>0</v>
      </c>
      <c r="BG35" s="1">
        <f t="shared" si="71"/>
        <v>0</v>
      </c>
      <c r="BH35" s="1">
        <f t="shared" si="71"/>
        <v>0</v>
      </c>
      <c r="BI35" s="1">
        <f t="shared" si="71"/>
        <v>0</v>
      </c>
      <c r="BJ35" s="1">
        <f t="shared" si="71"/>
        <v>0</v>
      </c>
      <c r="BK35" s="1">
        <f t="shared" si="71"/>
        <v>0</v>
      </c>
      <c r="BL35" s="1">
        <f t="shared" si="71"/>
        <v>0</v>
      </c>
      <c r="BM35" s="1">
        <f t="shared" si="71"/>
        <v>0</v>
      </c>
      <c r="BN35" s="1">
        <f t="shared" si="71"/>
        <v>0</v>
      </c>
      <c r="BO35" s="1">
        <v>0</v>
      </c>
    </row>
    <row r="36" spans="1:67" ht="40.5" customHeight="1" x14ac:dyDescent="0.25">
      <c r="A36" s="10" t="s">
        <v>134</v>
      </c>
      <c r="B36" s="11" t="s">
        <v>55</v>
      </c>
      <c r="C36" s="6" t="str">
        <f t="shared" si="38"/>
        <v>-1*</v>
      </c>
      <c r="D36" s="7" t="str">
        <f t="shared" si="39"/>
        <v>ISL_KIK3.2</v>
      </c>
      <c r="E36" s="8" t="str">
        <f t="shared" si="40"/>
        <v>+1*</v>
      </c>
      <c r="F36" s="9" t="str">
        <f t="shared" si="41"/>
        <v>ISL_KIK1.1</v>
      </c>
      <c r="G36" s="6" t="str">
        <f t="shared" si="42"/>
        <v>-1*</v>
      </c>
      <c r="H36" s="7" t="str">
        <f t="shared" si="43"/>
        <v>ISL_KIK2.2</v>
      </c>
      <c r="I36" s="6" t="str">
        <f t="shared" si="44"/>
        <v/>
      </c>
      <c r="J36" s="7" t="str">
        <f t="shared" si="45"/>
        <v/>
      </c>
      <c r="K36" s="6" t="str">
        <f t="shared" si="46"/>
        <v/>
      </c>
      <c r="L36" s="7" t="str">
        <f t="shared" si="47"/>
        <v/>
      </c>
      <c r="M36" s="6" t="str">
        <f t="shared" si="48"/>
        <v/>
      </c>
      <c r="N36" s="7" t="str">
        <f t="shared" si="49"/>
        <v/>
      </c>
      <c r="O36" s="6" t="str">
        <f t="shared" si="50"/>
        <v/>
      </c>
      <c r="P36" s="7" t="str">
        <f t="shared" si="51"/>
        <v/>
      </c>
      <c r="Q36" s="6" t="str">
        <f t="shared" si="52"/>
        <v/>
      </c>
      <c r="R36" s="7" t="str">
        <f t="shared" si="53"/>
        <v/>
      </c>
      <c r="S36" s="6" t="str">
        <f t="shared" si="54"/>
        <v/>
      </c>
      <c r="T36" s="7" t="str">
        <f t="shared" si="55"/>
        <v/>
      </c>
      <c r="U36" s="6" t="str">
        <f t="shared" si="56"/>
        <v/>
      </c>
      <c r="V36" s="7" t="str">
        <f t="shared" si="57"/>
        <v/>
      </c>
      <c r="W36" s="6" t="str">
        <f t="shared" si="58"/>
        <v/>
      </c>
      <c r="X36" s="7" t="str">
        <f t="shared" si="59"/>
        <v/>
      </c>
      <c r="Y36" s="6" t="str">
        <f t="shared" si="60"/>
        <v/>
      </c>
      <c r="Z36" s="7" t="str">
        <f t="shared" si="61"/>
        <v/>
      </c>
      <c r="AA36" s="6" t="str">
        <f t="shared" si="62"/>
        <v/>
      </c>
      <c r="AB36" s="7" t="str">
        <f t="shared" si="63"/>
        <v/>
      </c>
      <c r="AC36" s="6" t="str">
        <f t="shared" si="64"/>
        <v/>
      </c>
      <c r="AD36" s="7" t="str">
        <f t="shared" si="65"/>
        <v/>
      </c>
      <c r="AE36" s="6" t="str">
        <f t="shared" si="66"/>
        <v/>
      </c>
      <c r="AF36" s="7" t="str">
        <f t="shared" si="67"/>
        <v/>
      </c>
      <c r="AG36" s="11"/>
      <c r="AH36" s="11">
        <v>266</v>
      </c>
      <c r="AI36" s="10" t="s">
        <v>135</v>
      </c>
      <c r="AJ36" s="10" t="s">
        <v>136</v>
      </c>
      <c r="AK36" s="1">
        <f t="shared" si="68"/>
        <v>4</v>
      </c>
      <c r="AL36" s="1">
        <f t="shared" si="69"/>
        <v>21</v>
      </c>
      <c r="AM36" s="1">
        <f t="shared" si="70"/>
        <v>39</v>
      </c>
      <c r="AN36" s="1">
        <f t="shared" si="70"/>
        <v>0</v>
      </c>
      <c r="AO36" s="1">
        <f t="shared" si="70"/>
        <v>0</v>
      </c>
      <c r="AP36" s="1">
        <f t="shared" si="70"/>
        <v>0</v>
      </c>
      <c r="AQ36" s="1">
        <f t="shared" si="70"/>
        <v>0</v>
      </c>
      <c r="AR36" s="1">
        <f t="shared" si="70"/>
        <v>0</v>
      </c>
      <c r="AS36" s="1">
        <f t="shared" si="70"/>
        <v>0</v>
      </c>
      <c r="AT36" s="1">
        <f t="shared" si="70"/>
        <v>0</v>
      </c>
      <c r="AU36" s="1">
        <f t="shared" si="70"/>
        <v>0</v>
      </c>
      <c r="AV36" s="1">
        <f t="shared" si="70"/>
        <v>0</v>
      </c>
      <c r="AW36" s="1">
        <f t="shared" si="70"/>
        <v>0</v>
      </c>
      <c r="AX36" s="1">
        <f t="shared" si="70"/>
        <v>0</v>
      </c>
      <c r="AY36" s="1">
        <f t="shared" si="70"/>
        <v>0</v>
      </c>
      <c r="AZ36" s="1">
        <v>0</v>
      </c>
      <c r="BA36" s="1">
        <f t="shared" si="71"/>
        <v>17</v>
      </c>
      <c r="BB36" s="1">
        <f t="shared" si="71"/>
        <v>34</v>
      </c>
      <c r="BC36" s="1">
        <f t="shared" si="71"/>
        <v>0</v>
      </c>
      <c r="BD36" s="1">
        <f t="shared" si="71"/>
        <v>17</v>
      </c>
      <c r="BE36" s="1">
        <f t="shared" si="71"/>
        <v>17</v>
      </c>
      <c r="BF36" s="1">
        <f t="shared" si="71"/>
        <v>17</v>
      </c>
      <c r="BG36" s="1">
        <f t="shared" si="71"/>
        <v>17</v>
      </c>
      <c r="BH36" s="1">
        <f t="shared" si="71"/>
        <v>17</v>
      </c>
      <c r="BI36" s="1">
        <f t="shared" si="71"/>
        <v>17</v>
      </c>
      <c r="BJ36" s="1">
        <f t="shared" si="71"/>
        <v>17</v>
      </c>
      <c r="BK36" s="1">
        <f t="shared" si="71"/>
        <v>17</v>
      </c>
      <c r="BL36" s="1">
        <f t="shared" si="71"/>
        <v>17</v>
      </c>
      <c r="BM36" s="1">
        <f t="shared" si="71"/>
        <v>17</v>
      </c>
      <c r="BN36" s="1">
        <f t="shared" si="71"/>
        <v>17</v>
      </c>
      <c r="BO36" s="1">
        <v>0</v>
      </c>
    </row>
    <row r="37" spans="1:67" s="32" customFormat="1" ht="39.75" customHeight="1" x14ac:dyDescent="0.2">
      <c r="A37" s="24" t="s">
        <v>137</v>
      </c>
      <c r="B37" s="25" t="s">
        <v>55</v>
      </c>
      <c r="C37" s="26" t="str">
        <f>IF(VALUE(TRIM(LEFT(AJ37,AK37-1)))&gt;0,"+"&amp; TRIM(LEFT(AJ37,AK37-1))&amp;"*",IF(VALUE(TRIM(LEFT(AJ37,AK37-1)))&lt;0, TRIM(LEFT(AJ37,AK37-1))&amp;"*",""))</f>
        <v>-1*</v>
      </c>
      <c r="D37" s="27" t="str">
        <f>IF(AK37=0,"",IF(AL37=0,TRIM(MID($AJ37,AK37+1,LEN($AJ37)-AK37)),IF(BA37&lt;&gt;0,TRIM(MID($AJ37,AK37+1,BA37-AK37-1)),TRIM(MID($AJ37,AK37+1,BA37-AK37-1)))))</f>
        <v>ASB_TIM_TWZ2.3</v>
      </c>
      <c r="E37" s="28" t="str">
        <f>IF(IF(AL37=0,"",TRIM(MID($AJ37,BA37+1,AL37-BA37-1)))="","",IF(VALUE(TRIM(MID($AJ37,BA37+1,AL37-BA37-1)))&gt;0,"+"&amp;TRIM(MID($AJ37,BA37+1,AL37-BA37-1))&amp;"*",TRIM(MID($AJ37,BA37+1,AL37-BA37-1))&amp;"*"))</f>
        <v>+1*</v>
      </c>
      <c r="F37" s="29" t="str">
        <f>IF(AL37=0,"",IF(AM37=0,TRIM(MID($AJ37,AL37+1,LEN($AJ37)-AL37)),IF(BB37&lt;&gt;0,TRIM(MID($AJ37,AL37+1,BB37-AL37-1)),TRIM(MID($AJ37,AL37+1,BB37-AL37-1)))))</f>
        <v>LIV_NWD1.1</v>
      </c>
      <c r="G37" s="26" t="str">
        <f>IF(IF(AM37=0,"",TRIM(MID($AJ37,BB37+1,AM37-BB37-1)))="","",IF(VALUE(TRIM(MID($AJ37,BB37+1,AM37-BB37-1)))&gt;0,"+"&amp;TRIM(MID($AJ37,BB37+1,AM37-BB37-1))&amp;"*",TRIM(MID($AJ37,BB37+1,AM37-BB37-1))&amp;"*"))</f>
        <v>-1*</v>
      </c>
      <c r="H37" s="27" t="str">
        <f>IF(AM37=0,"",IF(AN37=0,TRIM(MID($AJ37,AM37+1,LEN($AJ37)-AM37)),IF(BC37&lt;&gt;0,TRIM(MID($AJ37,AM37+1,BC37-AM37-1)),TRIM(MID($AJ37,AM37+1,BC37-AM37-1)))))</f>
        <v>ASB_TIM_TWZ1.3</v>
      </c>
      <c r="I37" s="26" t="str">
        <f>IF(IF(AN37=0,"",TRIM(MID($AJ37,BC37+1,AN37-BC37-1)))="","",IF(VALUE(TRIM(MID($AJ37,BC37+1,AN37-BC37-1)))&gt;0,"+"&amp;TRIM(MID($AJ37,BC37+1,AN37-BC37-1))&amp;"*",TRIM(MID($AJ37,BC37+1,AN37-BC37-1))&amp;"*"))</f>
        <v/>
      </c>
      <c r="J37" s="27" t="str">
        <f>IF(AN37=0,"",IF(AO37=0,TRIM(MID($AJ37,AN37+1,LEN($AJ37)-AN37)),IF(BD37&lt;&gt;0,TRIM(MID($AJ37,AN37+1,BD37-AN37-1)),TRIM(MID($AJ37,AN37+1,BD37-AN37-1)))))</f>
        <v/>
      </c>
      <c r="K37" s="26" t="str">
        <f>IF(IF(AO37=0,"",TRIM(MID($AJ37,BD37+1,AO37-BD37-1)))="","",IF(VALUE(TRIM(MID($AJ37,BD37+1,AO37-BD37-1)))&gt;0,"+"&amp;TRIM(MID($AJ37,BD37+1,AO37-BD37-1))&amp;"*",TRIM(MID($AJ37,BD37+1,AO37-BD37-1))&amp;"*"))</f>
        <v/>
      </c>
      <c r="L37" s="27" t="str">
        <f>IF(AO37=0,"",IF(AP37=0,TRIM(MID($AJ37,AO37+1,LEN($AJ37)-AO37)),IF(BE37&lt;&gt;0,TRIM(MID($AJ37,AO37+1,BE37-AO37-1)),TRIM(MID($AJ37,AO37+1,BE37-AO37-1)))))</f>
        <v/>
      </c>
      <c r="M37" s="26" t="str">
        <f>IF(IF(AP37=0,"",TRIM(MID($AJ37,BE37+1,AP37-BE37-1)))="","",IF(VALUE(TRIM(MID($AJ37,BE37+1,AP37-BE37-1)))&gt;0,"+"&amp;TRIM(MID($AJ37,BE37+1,AP37-BE37-1))&amp;"*",TRIM(MID($AJ37,BE37+1,AP37-BE37-1))&amp;"*"))</f>
        <v/>
      </c>
      <c r="N37" s="27" t="str">
        <f>IF(AP37=0,"",IF(AQ37=0,TRIM(MID($AJ37,AP37+1,LEN($AJ37)-AP37)),IF(BF37&lt;&gt;0,TRIM(MID($AJ37,AP37+1,BF37-AP37-1)),TRIM(MID($AJ37,AP37+1,BF37-AP37-1)))))</f>
        <v/>
      </c>
      <c r="O37" s="26" t="str">
        <f>IF(IF(AQ37=0,"",TRIM(MID($AJ37,BF37+1,AQ37-BF37-1)))="","",IF(VALUE(TRIM(MID($AJ37,BF37+1,AQ37-BF37-1)))&gt;0,"+"&amp;TRIM(MID($AJ37,BF37+1,AQ37-BF37-1))&amp;"*",TRIM(MID($AJ37,BF37+1,AQ37-BF37-1))&amp;"*"))</f>
        <v/>
      </c>
      <c r="P37" s="27" t="str">
        <f>IF(AQ37=0,"",IF(AR37=0,TRIM(MID($AJ37,AQ37+1,LEN($AJ37)-AQ37)),IF(BG37&lt;&gt;0,TRIM(MID($AJ37,AQ37+1,BG37-AQ37-1)),TRIM(MID($AJ37,AQ37+1,BG37-AQ37-1)))))</f>
        <v/>
      </c>
      <c r="Q37" s="26" t="str">
        <f>IF(IF(AR37=0,"",TRIM(MID($AJ37,BG37+1,AR37-BG37-1)))="","",IF(VALUE(TRIM(MID($AJ37,BG37+1,AR37-BG37-1)))&gt;0,"+"&amp;TRIM(MID($AJ37,BG37+1,AR37-BG37-1))&amp;"*",TRIM(MID($AJ37,BG37+1,AR37-BG37-1))&amp;"*"))</f>
        <v/>
      </c>
      <c r="R37" s="27" t="str">
        <f>IF(AR37=0,"",IF(AS37=0,TRIM(MID($AJ37,AR37+1,LEN($AJ37)-AR37)),IF(BH37&lt;&gt;0,TRIM(MID($AJ37,AR37+1,BH37-AR37-1)),TRIM(MID($AJ37,AR37+1,BH37-AR37-1)))))</f>
        <v/>
      </c>
      <c r="S37" s="26" t="str">
        <f>IF(IF(AS37=0,"",TRIM(MID($AJ37,BH37+1,AS37-BH37-1)))="","",IF(VALUE(TRIM(MID($AJ37,BH37+1,AS37-BH37-1)))&gt;0,"+"&amp;TRIM(MID($AJ37,BH37+1,AS37-BH37-1))&amp;"*",TRIM(MID($AJ37,BH37+1,AS37-BH37-1))&amp;"*"))</f>
        <v/>
      </c>
      <c r="T37" s="27" t="str">
        <f>IF(AS37=0,"",IF(AT37=0,TRIM(MID($AJ37,AS37+1,LEN($AJ37)-AS37)),IF(BI37&lt;&gt;0,TRIM(MID($AJ37,AS37+1,BI37-AS37-1)),TRIM(MID($AJ37,AS37+1,BI37-AS37-1)))))</f>
        <v/>
      </c>
      <c r="U37" s="26" t="str">
        <f>IF(IF(AT37=0,"",TRIM(MID($AJ37,BI37+1,AT37-BI37-1)))="","",IF(VALUE(TRIM(MID($AJ37,BI37+1,AT37-BI37-1)))&gt;0,"+"&amp;TRIM(MID($AJ37,BI37+1,AT37-BI37-1))&amp;"*",TRIM(MID($AJ37,BI37+1,AT37-BI37-1))&amp;"*"))</f>
        <v/>
      </c>
      <c r="V37" s="27" t="str">
        <f>IF(AT37=0,"",IF(AU37=0,TRIM(MID($AJ37,AT37+1,LEN($AJ37)-AT37)),IF(BJ37&lt;&gt;0,TRIM(MID($AJ37,AT37+1,BJ37-AT37-1)),TRIM(MID($AJ37,AT37+1,BJ37-AT37-1)))))</f>
        <v/>
      </c>
      <c r="W37" s="26" t="str">
        <f>IF(IF(AU37=0,"",TRIM(MID($AJ37,BJ37+1,AU37-BJ37-1)))="","",IF(VALUE(TRIM(MID($AJ37,BJ37+1,AU37-BJ37-1)))&gt;0,"+"&amp;TRIM(MID($AJ37,BJ37+1,AU37-BJ37-1))&amp;"*",TRIM(MID($AJ37,BJ37+1,AU37-BJ37-1))&amp;"*"))</f>
        <v/>
      </c>
      <c r="X37" s="27" t="str">
        <f>IF(AU37=0,"",IF(AV37=0,TRIM(MID($AJ37,AU37+1,LEN($AJ37)-AU37)),IF(BK37&lt;&gt;0,TRIM(MID($AJ37,AU37+1,BK37-AU37-1)),TRIM(MID($AJ37,AU37+1,BK37-AU37-1)))))</f>
        <v/>
      </c>
      <c r="Y37" s="26" t="s">
        <v>72</v>
      </c>
      <c r="Z37" s="27" t="s">
        <v>72</v>
      </c>
      <c r="AA37" s="26" t="s">
        <v>72</v>
      </c>
      <c r="AB37" s="27" t="s">
        <v>72</v>
      </c>
      <c r="AC37" s="26" t="str">
        <f>IF(IF(AX37=0,"",TRIM(MID($AJ37,BM37+1,AX37-BM37-1)))="","",IF(VALUE(TRIM(MID($AJ37,BM37+1,AX37-BM37-1)))&gt;0,"+"&amp;TRIM(MID($AJ37,BM37+1,AX37-BM37-1))&amp;"*",TRIM(MID($AJ37,BM37+1,AX37-BM37-1))&amp;"*"))</f>
        <v/>
      </c>
      <c r="AD37" s="27" t="str">
        <f>IF(AX37=0,"",IF(AZ37=0,TRIM(MID($AJ37,AX37+1,LEN($AJ37)-AX37)),IF(BO37&lt;&gt;0,TRIM(MID($AJ37,AX37+1,BO37-AX37-1)),TRIM(MID($AJ37,AX37+1,BO37-AX37-1)))))</f>
        <v/>
      </c>
      <c r="AE37" s="26" t="str">
        <f>IF(IF(AY37=0,"",TRIM(MID($AJ37,BN37+1,AY37-BN37-1)))="","",IF(VALUE(TRIM(MID($AJ37,BN37+1,AY37-BN37-1)))&gt;0,"+"&amp;TRIM(MID($AJ37,BN37+1,AY37-BN37-1))&amp;"*",TRIM(MID($AJ37,BN37+1,AY37-BN37-1))&amp;"*"))</f>
        <v/>
      </c>
      <c r="AF37" s="27" t="str">
        <f>IF(AY37=0,"",IF(BA37=0,TRIM(MID($AJ37,AY37+1,LEN($AJ37)-AY37)),IF(BP37&lt;&gt;0,TRIM(MID($AJ37,AY37+1,BP37-AY37-1)),TRIM(MID($AJ37,AY37+1,BP37-AY37-1)))))</f>
        <v/>
      </c>
      <c r="AG37" s="25" t="str">
        <f>IF([1]ACIServlet!E121 = "","",[1]ACIServlet!E121)</f>
        <v/>
      </c>
      <c r="AH37" s="11">
        <v>1150</v>
      </c>
      <c r="AI37" s="33" t="s">
        <v>138</v>
      </c>
      <c r="AJ37" s="24" t="s">
        <v>139</v>
      </c>
      <c r="AK37" s="32">
        <f>FIND("*",$AJ37,1)</f>
        <v>4</v>
      </c>
      <c r="AL37" s="32">
        <f>IF(ISERR(FIND("*",$AJ37,AK37+1)),0,FIND("*",$AJ37,AK37+1))</f>
        <v>25</v>
      </c>
      <c r="AM37" s="32">
        <f t="shared" si="70"/>
        <v>43</v>
      </c>
      <c r="AN37" s="32">
        <f t="shared" si="70"/>
        <v>0</v>
      </c>
      <c r="AO37" s="32">
        <f t="shared" si="70"/>
        <v>0</v>
      </c>
      <c r="AP37" s="32">
        <f t="shared" si="70"/>
        <v>0</v>
      </c>
      <c r="AQ37" s="32">
        <f t="shared" si="70"/>
        <v>0</v>
      </c>
      <c r="AR37" s="32">
        <f t="shared" si="70"/>
        <v>0</v>
      </c>
      <c r="AS37" s="32">
        <f t="shared" si="70"/>
        <v>0</v>
      </c>
      <c r="AT37" s="32">
        <f t="shared" si="70"/>
        <v>0</v>
      </c>
      <c r="AU37" s="32">
        <f t="shared" si="70"/>
        <v>0</v>
      </c>
      <c r="AV37" s="32">
        <f t="shared" si="70"/>
        <v>0</v>
      </c>
      <c r="AW37" s="32">
        <f t="shared" si="70"/>
        <v>0</v>
      </c>
      <c r="AX37" s="32">
        <f t="shared" si="70"/>
        <v>0</v>
      </c>
      <c r="AY37" s="32">
        <f t="shared" si="70"/>
        <v>0</v>
      </c>
      <c r="AZ37" s="32">
        <v>0</v>
      </c>
      <c r="BA37" s="32">
        <f t="shared" si="71"/>
        <v>21</v>
      </c>
      <c r="BB37" s="32">
        <f t="shared" si="71"/>
        <v>38</v>
      </c>
      <c r="BC37" s="32">
        <f t="shared" si="71"/>
        <v>0</v>
      </c>
      <c r="BD37" s="32">
        <f t="shared" si="71"/>
        <v>21</v>
      </c>
      <c r="BE37" s="32">
        <f t="shared" si="71"/>
        <v>21</v>
      </c>
      <c r="BF37" s="32">
        <f t="shared" si="71"/>
        <v>21</v>
      </c>
      <c r="BG37" s="32">
        <f t="shared" si="71"/>
        <v>21</v>
      </c>
      <c r="BH37" s="32">
        <f t="shared" si="71"/>
        <v>21</v>
      </c>
      <c r="BI37" s="32">
        <f t="shared" si="71"/>
        <v>21</v>
      </c>
      <c r="BJ37" s="32">
        <f t="shared" si="71"/>
        <v>21</v>
      </c>
      <c r="BK37" s="32">
        <f t="shared" si="71"/>
        <v>21</v>
      </c>
      <c r="BL37" s="32">
        <f t="shared" si="71"/>
        <v>21</v>
      </c>
      <c r="BM37" s="32">
        <f t="shared" si="71"/>
        <v>21</v>
      </c>
      <c r="BN37" s="32">
        <f t="shared" si="71"/>
        <v>21</v>
      </c>
      <c r="BO37" s="32">
        <v>0</v>
      </c>
    </row>
    <row r="38" spans="1:67" ht="38.25" x14ac:dyDescent="0.25">
      <c r="A38" s="10" t="s">
        <v>140</v>
      </c>
      <c r="B38" s="11" t="s">
        <v>55</v>
      </c>
      <c r="C38" s="6" t="str">
        <f t="shared" si="38"/>
        <v>+1*</v>
      </c>
      <c r="D38" s="7" t="str">
        <f t="shared" si="39"/>
        <v>MAN_NMA1.1</v>
      </c>
      <c r="E38" s="8" t="str">
        <f t="shared" si="40"/>
        <v>+1*</v>
      </c>
      <c r="F38" s="9" t="str">
        <f t="shared" si="41"/>
        <v>MAN_NMA2.1</v>
      </c>
      <c r="G38" s="6" t="str">
        <f t="shared" si="42"/>
        <v>+1*</v>
      </c>
      <c r="H38" s="7" t="str">
        <f t="shared" si="43"/>
        <v>MAN_NMA3.1</v>
      </c>
      <c r="I38" s="6" t="str">
        <f t="shared" si="44"/>
        <v>-1*</v>
      </c>
      <c r="J38" s="7" t="str">
        <f t="shared" si="45"/>
        <v>INV_MAN.1</v>
      </c>
      <c r="K38" s="6" t="str">
        <f t="shared" si="46"/>
        <v/>
      </c>
      <c r="L38" s="7" t="str">
        <f t="shared" si="47"/>
        <v/>
      </c>
      <c r="M38" s="6" t="str">
        <f t="shared" si="48"/>
        <v/>
      </c>
      <c r="N38" s="7" t="str">
        <f t="shared" si="49"/>
        <v/>
      </c>
      <c r="O38" s="6" t="str">
        <f t="shared" si="50"/>
        <v/>
      </c>
      <c r="P38" s="7" t="str">
        <f t="shared" si="51"/>
        <v/>
      </c>
      <c r="Q38" s="6" t="str">
        <f t="shared" si="52"/>
        <v/>
      </c>
      <c r="R38" s="7" t="str">
        <f t="shared" si="53"/>
        <v/>
      </c>
      <c r="S38" s="6" t="str">
        <f t="shared" si="54"/>
        <v/>
      </c>
      <c r="T38" s="7" t="str">
        <f t="shared" si="55"/>
        <v/>
      </c>
      <c r="U38" s="6" t="str">
        <f t="shared" si="56"/>
        <v/>
      </c>
      <c r="V38" s="7" t="str">
        <f t="shared" si="57"/>
        <v/>
      </c>
      <c r="W38" s="6" t="str">
        <f t="shared" si="58"/>
        <v/>
      </c>
      <c r="X38" s="7" t="str">
        <f t="shared" si="59"/>
        <v/>
      </c>
      <c r="Y38" s="6" t="str">
        <f t="shared" si="60"/>
        <v/>
      </c>
      <c r="Z38" s="7" t="str">
        <f t="shared" si="61"/>
        <v/>
      </c>
      <c r="AA38" s="6" t="str">
        <f t="shared" si="62"/>
        <v/>
      </c>
      <c r="AB38" s="7" t="str">
        <f t="shared" si="63"/>
        <v/>
      </c>
      <c r="AC38" s="6" t="str">
        <f t="shared" si="64"/>
        <v/>
      </c>
      <c r="AD38" s="7" t="str">
        <f t="shared" si="65"/>
        <v/>
      </c>
      <c r="AE38" s="6" t="str">
        <f t="shared" si="66"/>
        <v/>
      </c>
      <c r="AF38" s="7" t="str">
        <f t="shared" si="67"/>
        <v/>
      </c>
      <c r="AG38" s="11"/>
      <c r="AH38" s="11">
        <v>775</v>
      </c>
      <c r="AI38" s="10" t="s">
        <v>141</v>
      </c>
      <c r="AJ38" s="10" t="s">
        <v>142</v>
      </c>
      <c r="AK38" s="1">
        <f t="shared" si="68"/>
        <v>3</v>
      </c>
      <c r="AL38" s="1">
        <f t="shared" si="69"/>
        <v>20</v>
      </c>
      <c r="AM38" s="1">
        <f t="shared" si="70"/>
        <v>37</v>
      </c>
      <c r="AN38" s="1">
        <f t="shared" si="70"/>
        <v>55</v>
      </c>
      <c r="AO38" s="1">
        <f t="shared" si="70"/>
        <v>0</v>
      </c>
      <c r="AP38" s="1">
        <f t="shared" si="70"/>
        <v>0</v>
      </c>
      <c r="AQ38" s="1">
        <f t="shared" si="70"/>
        <v>0</v>
      </c>
      <c r="AR38" s="1">
        <f t="shared" si="70"/>
        <v>0</v>
      </c>
      <c r="AS38" s="1">
        <f t="shared" si="70"/>
        <v>0</v>
      </c>
      <c r="AT38" s="1">
        <f t="shared" si="70"/>
        <v>0</v>
      </c>
      <c r="AU38" s="1">
        <f t="shared" si="70"/>
        <v>0</v>
      </c>
      <c r="AV38" s="1">
        <f t="shared" si="70"/>
        <v>0</v>
      </c>
      <c r="AW38" s="1">
        <f t="shared" si="70"/>
        <v>0</v>
      </c>
      <c r="AX38" s="1">
        <f t="shared" si="70"/>
        <v>0</v>
      </c>
      <c r="AY38" s="1">
        <f t="shared" si="70"/>
        <v>0</v>
      </c>
      <c r="AZ38" s="1">
        <v>0</v>
      </c>
      <c r="BA38" s="1">
        <f t="shared" si="71"/>
        <v>16</v>
      </c>
      <c r="BB38" s="1">
        <f t="shared" si="71"/>
        <v>33</v>
      </c>
      <c r="BC38" s="1">
        <f t="shared" si="71"/>
        <v>50</v>
      </c>
      <c r="BD38" s="1">
        <f t="shared" si="71"/>
        <v>0</v>
      </c>
      <c r="BE38" s="1">
        <f t="shared" si="71"/>
        <v>16</v>
      </c>
      <c r="BF38" s="1">
        <f t="shared" si="71"/>
        <v>16</v>
      </c>
      <c r="BG38" s="1">
        <f t="shared" si="71"/>
        <v>16</v>
      </c>
      <c r="BH38" s="1">
        <f t="shared" si="71"/>
        <v>16</v>
      </c>
      <c r="BI38" s="1">
        <f t="shared" si="71"/>
        <v>16</v>
      </c>
      <c r="BJ38" s="1">
        <f t="shared" si="71"/>
        <v>16</v>
      </c>
      <c r="BK38" s="1">
        <f t="shared" si="71"/>
        <v>16</v>
      </c>
      <c r="BL38" s="1">
        <f t="shared" si="71"/>
        <v>16</v>
      </c>
      <c r="BM38" s="1">
        <f t="shared" si="71"/>
        <v>16</v>
      </c>
      <c r="BN38" s="1">
        <f t="shared" si="71"/>
        <v>16</v>
      </c>
      <c r="BO38" s="1">
        <v>0</v>
      </c>
    </row>
    <row r="39" spans="1:67" ht="44.25" customHeight="1" x14ac:dyDescent="0.25">
      <c r="A39" s="34" t="s">
        <v>143</v>
      </c>
      <c r="B39" s="13" t="s">
        <v>55</v>
      </c>
      <c r="C39" s="6" t="str">
        <f t="shared" si="38"/>
        <v>+1*</v>
      </c>
      <c r="D39" s="7" t="str">
        <f t="shared" si="39"/>
        <v>BPE_PRM_HAY1.1</v>
      </c>
      <c r="E39" s="8" t="str">
        <f t="shared" si="40"/>
        <v>+1*</v>
      </c>
      <c r="F39" s="9" t="str">
        <f t="shared" si="41"/>
        <v>BPE_PRM_HAY2.1</v>
      </c>
      <c r="G39" s="6" t="str">
        <f t="shared" si="42"/>
        <v>-1*</v>
      </c>
      <c r="H39" s="7" t="str">
        <f t="shared" si="43"/>
        <v>HAY_WIL_LTN1.1</v>
      </c>
      <c r="I39" s="6" t="str">
        <f t="shared" si="44"/>
        <v>- 1*</v>
      </c>
      <c r="J39" s="7" t="str">
        <f t="shared" si="45"/>
        <v>HAY_WIL_LTN2.1</v>
      </c>
      <c r="K39" s="6" t="str">
        <f t="shared" si="46"/>
        <v/>
      </c>
      <c r="L39" s="7" t="str">
        <f t="shared" si="47"/>
        <v/>
      </c>
      <c r="M39" s="6" t="str">
        <f t="shared" si="48"/>
        <v/>
      </c>
      <c r="N39" s="7" t="str">
        <f t="shared" si="49"/>
        <v/>
      </c>
      <c r="O39" s="6" t="str">
        <f t="shared" si="50"/>
        <v/>
      </c>
      <c r="P39" s="7" t="str">
        <f t="shared" si="51"/>
        <v/>
      </c>
      <c r="Q39" s="6" t="str">
        <f t="shared" si="52"/>
        <v/>
      </c>
      <c r="R39" s="7" t="str">
        <f t="shared" si="53"/>
        <v/>
      </c>
      <c r="S39" s="6" t="str">
        <f t="shared" si="54"/>
        <v/>
      </c>
      <c r="T39" s="7" t="str">
        <f t="shared" si="55"/>
        <v/>
      </c>
      <c r="U39" s="6" t="str">
        <f t="shared" si="56"/>
        <v/>
      </c>
      <c r="V39" s="7" t="str">
        <f t="shared" si="57"/>
        <v/>
      </c>
      <c r="W39" s="6" t="str">
        <f t="shared" si="58"/>
        <v/>
      </c>
      <c r="X39" s="7" t="str">
        <f t="shared" si="59"/>
        <v/>
      </c>
      <c r="Y39" s="6" t="str">
        <f t="shared" si="60"/>
        <v/>
      </c>
      <c r="Z39" s="7" t="str">
        <f t="shared" si="61"/>
        <v/>
      </c>
      <c r="AA39" s="6" t="str">
        <f t="shared" si="62"/>
        <v/>
      </c>
      <c r="AB39" s="7" t="str">
        <f t="shared" si="63"/>
        <v/>
      </c>
      <c r="AC39" s="6" t="str">
        <f t="shared" si="64"/>
        <v/>
      </c>
      <c r="AD39" s="7" t="str">
        <f t="shared" si="65"/>
        <v/>
      </c>
      <c r="AE39" s="6" t="str">
        <f t="shared" si="66"/>
        <v/>
      </c>
      <c r="AF39" s="7" t="str">
        <f t="shared" si="67"/>
        <v/>
      </c>
      <c r="AG39" s="13" t="s">
        <v>72</v>
      </c>
      <c r="AH39" s="13">
        <v>1091</v>
      </c>
      <c r="AI39" s="10" t="s">
        <v>144</v>
      </c>
      <c r="AJ39" s="12" t="s">
        <v>145</v>
      </c>
      <c r="AK39" s="1">
        <f>FIND("*",$AJ39,1)</f>
        <v>3</v>
      </c>
      <c r="AL39" s="1">
        <f>IF(ISERR(FIND("*",$AJ39,AK39+1)),0,FIND("*",$AJ39,AK39+1))</f>
        <v>24</v>
      </c>
      <c r="AM39" s="1">
        <f t="shared" si="70"/>
        <v>46</v>
      </c>
      <c r="AN39" s="1">
        <f t="shared" si="70"/>
        <v>68</v>
      </c>
      <c r="AO39" s="1">
        <f t="shared" si="70"/>
        <v>0</v>
      </c>
      <c r="AP39" s="1">
        <f t="shared" si="70"/>
        <v>0</v>
      </c>
      <c r="AQ39" s="1">
        <f t="shared" si="70"/>
        <v>0</v>
      </c>
      <c r="AR39" s="1">
        <f t="shared" si="70"/>
        <v>0</v>
      </c>
      <c r="AS39" s="1">
        <f t="shared" si="70"/>
        <v>0</v>
      </c>
      <c r="AT39" s="1">
        <f t="shared" si="70"/>
        <v>0</v>
      </c>
      <c r="AU39" s="1">
        <f t="shared" si="70"/>
        <v>0</v>
      </c>
      <c r="AV39" s="1">
        <f t="shared" si="70"/>
        <v>0</v>
      </c>
      <c r="AW39" s="1">
        <f t="shared" si="70"/>
        <v>0</v>
      </c>
      <c r="AX39" s="1">
        <f t="shared" si="70"/>
        <v>0</v>
      </c>
      <c r="AY39" s="1">
        <f t="shared" si="70"/>
        <v>0</v>
      </c>
      <c r="AZ39" s="1">
        <v>0</v>
      </c>
      <c r="BA39" s="1">
        <f t="shared" si="71"/>
        <v>20</v>
      </c>
      <c r="BB39" s="1">
        <f t="shared" si="71"/>
        <v>41</v>
      </c>
      <c r="BC39" s="1">
        <f t="shared" si="71"/>
        <v>63</v>
      </c>
      <c r="BD39" s="1">
        <f t="shared" si="71"/>
        <v>0</v>
      </c>
      <c r="BE39" s="1">
        <f t="shared" si="71"/>
        <v>20</v>
      </c>
      <c r="BF39" s="1">
        <f t="shared" si="71"/>
        <v>20</v>
      </c>
      <c r="BG39" s="1">
        <f t="shared" si="71"/>
        <v>20</v>
      </c>
      <c r="BH39" s="1">
        <f t="shared" si="71"/>
        <v>20</v>
      </c>
      <c r="BI39" s="1">
        <f t="shared" si="71"/>
        <v>20</v>
      </c>
      <c r="BJ39" s="1">
        <f t="shared" si="71"/>
        <v>20</v>
      </c>
      <c r="BK39" s="1">
        <f t="shared" si="71"/>
        <v>20</v>
      </c>
      <c r="BL39" s="1">
        <f t="shared" si="71"/>
        <v>20</v>
      </c>
      <c r="BM39" s="1">
        <f t="shared" si="71"/>
        <v>20</v>
      </c>
      <c r="BN39" s="1">
        <f t="shared" si="71"/>
        <v>20</v>
      </c>
      <c r="BO39" s="1">
        <v>0</v>
      </c>
    </row>
    <row r="40" spans="1:67" ht="28.5" customHeight="1" x14ac:dyDescent="0.25">
      <c r="A40" s="35" t="s">
        <v>146</v>
      </c>
      <c r="B40" s="36" t="s">
        <v>55</v>
      </c>
      <c r="C40" s="6" t="str">
        <f t="shared" si="38"/>
        <v>-1*</v>
      </c>
      <c r="D40" s="7" t="str">
        <f t="shared" si="39"/>
        <v>COL_HOR2.1</v>
      </c>
      <c r="E40" s="8" t="str">
        <f t="shared" si="40"/>
        <v>-1*</v>
      </c>
      <c r="F40" s="9" t="str">
        <f t="shared" si="41"/>
        <v>COL_HOR3.1</v>
      </c>
      <c r="G40" s="6" t="str">
        <f t="shared" si="42"/>
        <v/>
      </c>
      <c r="H40" s="7" t="str">
        <f t="shared" si="43"/>
        <v/>
      </c>
      <c r="I40" s="6" t="str">
        <f t="shared" si="44"/>
        <v/>
      </c>
      <c r="J40" s="7" t="str">
        <f t="shared" si="45"/>
        <v/>
      </c>
      <c r="K40" s="6" t="str">
        <f t="shared" si="46"/>
        <v/>
      </c>
      <c r="L40" s="7" t="str">
        <f t="shared" si="47"/>
        <v/>
      </c>
      <c r="M40" s="6" t="str">
        <f t="shared" si="48"/>
        <v/>
      </c>
      <c r="N40" s="7" t="str">
        <f t="shared" si="49"/>
        <v/>
      </c>
      <c r="O40" s="6" t="str">
        <f t="shared" si="50"/>
        <v/>
      </c>
      <c r="P40" s="7" t="str">
        <f t="shared" si="51"/>
        <v/>
      </c>
      <c r="Q40" s="6" t="str">
        <f t="shared" si="52"/>
        <v/>
      </c>
      <c r="R40" s="7" t="str">
        <f t="shared" si="53"/>
        <v/>
      </c>
      <c r="S40" s="6" t="str">
        <f t="shared" si="54"/>
        <v/>
      </c>
      <c r="T40" s="7" t="str">
        <f t="shared" si="55"/>
        <v/>
      </c>
      <c r="U40" s="6" t="str">
        <f t="shared" si="56"/>
        <v/>
      </c>
      <c r="V40" s="7" t="str">
        <f t="shared" si="57"/>
        <v/>
      </c>
      <c r="W40" s="6" t="str">
        <f t="shared" si="58"/>
        <v/>
      </c>
      <c r="X40" s="7" t="str">
        <f t="shared" si="59"/>
        <v/>
      </c>
      <c r="Y40" s="6" t="str">
        <f t="shared" si="60"/>
        <v/>
      </c>
      <c r="Z40" s="7" t="str">
        <f t="shared" si="61"/>
        <v/>
      </c>
      <c r="AA40" s="6" t="str">
        <f t="shared" si="62"/>
        <v/>
      </c>
      <c r="AB40" s="7" t="str">
        <f t="shared" si="63"/>
        <v/>
      </c>
      <c r="AC40" s="6" t="str">
        <f t="shared" si="64"/>
        <v/>
      </c>
      <c r="AD40" s="7" t="str">
        <f t="shared" si="65"/>
        <v/>
      </c>
      <c r="AE40" s="6" t="str">
        <f t="shared" si="66"/>
        <v/>
      </c>
      <c r="AF40" s="7" t="str">
        <f t="shared" si="67"/>
        <v/>
      </c>
      <c r="AG40" s="5"/>
      <c r="AH40" s="5">
        <v>10</v>
      </c>
      <c r="AI40" s="4" t="s">
        <v>147</v>
      </c>
      <c r="AJ40" s="14" t="s">
        <v>148</v>
      </c>
      <c r="AK40" s="1">
        <f t="shared" si="68"/>
        <v>4</v>
      </c>
      <c r="AL40" s="1">
        <f t="shared" si="69"/>
        <v>22</v>
      </c>
      <c r="AM40" s="1">
        <f t="shared" si="70"/>
        <v>0</v>
      </c>
      <c r="AN40" s="1">
        <f t="shared" si="70"/>
        <v>0</v>
      </c>
      <c r="AO40" s="1">
        <f t="shared" si="70"/>
        <v>0</v>
      </c>
      <c r="AP40" s="1">
        <f t="shared" si="70"/>
        <v>0</v>
      </c>
      <c r="AQ40" s="1">
        <f t="shared" si="70"/>
        <v>0</v>
      </c>
      <c r="AR40" s="1">
        <f t="shared" si="70"/>
        <v>0</v>
      </c>
      <c r="AS40" s="1">
        <f t="shared" si="70"/>
        <v>0</v>
      </c>
      <c r="AT40" s="1">
        <f t="shared" si="70"/>
        <v>0</v>
      </c>
      <c r="AU40" s="1">
        <f t="shared" si="70"/>
        <v>0</v>
      </c>
      <c r="AV40" s="1">
        <f t="shared" si="70"/>
        <v>0</v>
      </c>
      <c r="AW40" s="1">
        <f t="shared" si="70"/>
        <v>0</v>
      </c>
      <c r="AX40" s="1">
        <f t="shared" si="70"/>
        <v>0</v>
      </c>
      <c r="AY40" s="1">
        <f t="shared" si="70"/>
        <v>0</v>
      </c>
      <c r="AZ40" s="1">
        <v>0</v>
      </c>
      <c r="BA40" s="1">
        <f t="shared" si="71"/>
        <v>17</v>
      </c>
      <c r="BB40" s="1">
        <f t="shared" si="71"/>
        <v>0</v>
      </c>
      <c r="BC40" s="1">
        <f t="shared" si="71"/>
        <v>17</v>
      </c>
      <c r="BD40" s="1">
        <f t="shared" si="71"/>
        <v>17</v>
      </c>
      <c r="BE40" s="1">
        <f t="shared" si="71"/>
        <v>17</v>
      </c>
      <c r="BF40" s="1">
        <f t="shared" si="71"/>
        <v>17</v>
      </c>
      <c r="BG40" s="1">
        <f t="shared" si="71"/>
        <v>17</v>
      </c>
      <c r="BH40" s="1">
        <f t="shared" si="71"/>
        <v>17</v>
      </c>
      <c r="BI40" s="1">
        <f t="shared" si="71"/>
        <v>17</v>
      </c>
      <c r="BJ40" s="1">
        <f t="shared" si="71"/>
        <v>17</v>
      </c>
      <c r="BK40" s="1">
        <f t="shared" si="71"/>
        <v>17</v>
      </c>
      <c r="BL40" s="1">
        <f t="shared" si="71"/>
        <v>17</v>
      </c>
      <c r="BM40" s="1">
        <f t="shared" si="71"/>
        <v>17</v>
      </c>
      <c r="BN40" s="1">
        <f t="shared" si="71"/>
        <v>17</v>
      </c>
      <c r="BO40" s="1">
        <v>0</v>
      </c>
    </row>
    <row r="41" spans="1:67" ht="50.1" customHeight="1" x14ac:dyDescent="0.25">
      <c r="A41" s="35" t="s">
        <v>149</v>
      </c>
      <c r="B41" s="13" t="s">
        <v>55</v>
      </c>
      <c r="C41" s="6" t="s">
        <v>84</v>
      </c>
      <c r="D41" s="7" t="s">
        <v>150</v>
      </c>
      <c r="E41" s="8" t="s">
        <v>84</v>
      </c>
      <c r="F41" s="9" t="s">
        <v>151</v>
      </c>
      <c r="G41" s="6" t="s">
        <v>72</v>
      </c>
      <c r="H41" s="7" t="s">
        <v>72</v>
      </c>
      <c r="I41" s="6" t="s">
        <v>72</v>
      </c>
      <c r="J41" s="7" t="s">
        <v>72</v>
      </c>
      <c r="K41" s="6" t="s">
        <v>72</v>
      </c>
      <c r="L41" s="7" t="s">
        <v>72</v>
      </c>
      <c r="M41" s="6" t="s">
        <v>72</v>
      </c>
      <c r="N41" s="7" t="s">
        <v>72</v>
      </c>
      <c r="O41" s="6" t="s">
        <v>72</v>
      </c>
      <c r="P41" s="7" t="s">
        <v>72</v>
      </c>
      <c r="Q41" s="6" t="s">
        <v>72</v>
      </c>
      <c r="R41" s="7" t="s">
        <v>72</v>
      </c>
      <c r="S41" s="6" t="s">
        <v>72</v>
      </c>
      <c r="T41" s="7" t="s">
        <v>72</v>
      </c>
      <c r="U41" s="6" t="s">
        <v>72</v>
      </c>
      <c r="V41" s="7" t="s">
        <v>72</v>
      </c>
      <c r="W41" s="6" t="s">
        <v>72</v>
      </c>
      <c r="X41" s="7" t="s">
        <v>72</v>
      </c>
      <c r="Y41" s="6" t="s">
        <v>72</v>
      </c>
      <c r="Z41" s="7" t="s">
        <v>72</v>
      </c>
      <c r="AA41" s="6" t="s">
        <v>72</v>
      </c>
      <c r="AB41" s="7" t="s">
        <v>72</v>
      </c>
      <c r="AC41" s="6" t="s">
        <v>72</v>
      </c>
      <c r="AD41" s="7" t="s">
        <v>72</v>
      </c>
      <c r="AE41" s="6" t="s">
        <v>72</v>
      </c>
      <c r="AF41" s="7" t="s">
        <v>72</v>
      </c>
      <c r="AG41" s="13" t="s">
        <v>72</v>
      </c>
      <c r="AH41" s="13">
        <v>10</v>
      </c>
      <c r="AI41" s="10" t="s">
        <v>152</v>
      </c>
      <c r="AJ41" s="12" t="s">
        <v>148</v>
      </c>
      <c r="AK41" s="1">
        <v>4</v>
      </c>
      <c r="AL41" s="1">
        <v>22</v>
      </c>
      <c r="AM41" s="1">
        <v>0</v>
      </c>
      <c r="AN41" s="1">
        <v>0</v>
      </c>
      <c r="AO41" s="1">
        <v>0</v>
      </c>
      <c r="AP41" s="1">
        <v>0</v>
      </c>
      <c r="AQ41" s="1">
        <v>0</v>
      </c>
      <c r="AR41" s="1">
        <v>0</v>
      </c>
      <c r="AS41" s="1">
        <v>0</v>
      </c>
      <c r="AT41" s="1">
        <v>0</v>
      </c>
      <c r="AU41" s="1">
        <v>0</v>
      </c>
      <c r="AV41" s="1">
        <v>0</v>
      </c>
      <c r="AW41" s="1">
        <v>0</v>
      </c>
      <c r="AX41" s="1">
        <v>0</v>
      </c>
      <c r="AY41" s="1">
        <v>0</v>
      </c>
      <c r="AZ41" s="1">
        <v>0</v>
      </c>
      <c r="BA41" s="1">
        <v>17</v>
      </c>
      <c r="BB41" s="1">
        <v>0</v>
      </c>
      <c r="BC41" s="1">
        <v>17</v>
      </c>
      <c r="BD41" s="1">
        <v>17</v>
      </c>
      <c r="BE41" s="1">
        <v>17</v>
      </c>
      <c r="BF41" s="1">
        <v>17</v>
      </c>
      <c r="BG41" s="1">
        <v>17</v>
      </c>
      <c r="BH41" s="1">
        <v>17</v>
      </c>
      <c r="BI41" s="1">
        <v>17</v>
      </c>
      <c r="BJ41" s="1">
        <v>17</v>
      </c>
      <c r="BK41" s="1">
        <v>17</v>
      </c>
      <c r="BL41" s="1">
        <v>17</v>
      </c>
      <c r="BM41" s="1">
        <v>17</v>
      </c>
      <c r="BN41" s="1">
        <v>17</v>
      </c>
      <c r="BO41" s="1">
        <v>0</v>
      </c>
    </row>
    <row r="43" spans="1:67" ht="21" x14ac:dyDescent="0.25">
      <c r="A43" s="84" t="s">
        <v>153</v>
      </c>
      <c r="B43" s="84"/>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4"/>
      <c r="AH43" s="84"/>
      <c r="AI43" s="84"/>
    </row>
    <row r="44" spans="1:67" ht="28.5" customHeight="1" x14ac:dyDescent="0.25">
      <c r="A44" s="38" t="s">
        <v>154</v>
      </c>
      <c r="B44" s="39" t="s">
        <v>155</v>
      </c>
      <c r="C44" s="15" t="s">
        <v>89</v>
      </c>
      <c r="D44" s="40" t="s">
        <v>156</v>
      </c>
      <c r="E44" s="41"/>
      <c r="F44" s="42"/>
      <c r="G44" s="15"/>
      <c r="H44" s="40"/>
      <c r="I44" s="15"/>
      <c r="J44" s="40"/>
      <c r="K44" s="15"/>
      <c r="L44" s="40"/>
      <c r="M44" s="15"/>
      <c r="N44" s="40"/>
      <c r="O44" s="15"/>
      <c r="P44" s="40"/>
      <c r="Q44" s="15"/>
      <c r="R44" s="40"/>
      <c r="S44" s="15"/>
      <c r="T44" s="40"/>
      <c r="U44" s="15"/>
      <c r="V44" s="40"/>
      <c r="W44" s="15"/>
      <c r="X44" s="40"/>
      <c r="Y44" s="15"/>
      <c r="Z44" s="40"/>
      <c r="AA44" s="15"/>
      <c r="AB44" s="40"/>
      <c r="AC44" s="15"/>
      <c r="AD44" s="40"/>
      <c r="AE44" s="15"/>
      <c r="AF44" s="40"/>
      <c r="AG44" s="43">
        <v>30</v>
      </c>
      <c r="AH44" s="13">
        <v>54</v>
      </c>
      <c r="AI44" s="4" t="s">
        <v>157</v>
      </c>
      <c r="AJ44" s="4" t="s">
        <v>158</v>
      </c>
      <c r="AK44" s="1">
        <v>3</v>
      </c>
      <c r="AL44" s="1">
        <f>IF(ISERR(FIND("*",$AJ44,AK44+1)),0,FIND("*",$AJ44,AK44+1))</f>
        <v>0</v>
      </c>
      <c r="AM44" s="1">
        <f t="shared" ref="AM44:AY46" si="72">IF(AL44=0,0,IF(ISERR(FIND("*",$AJ44,AL44+1)),0,FIND("*",$AJ44,AL44+1)))</f>
        <v>0</v>
      </c>
      <c r="AN44" s="1">
        <f t="shared" si="72"/>
        <v>0</v>
      </c>
      <c r="AO44" s="1">
        <f t="shared" si="72"/>
        <v>0</v>
      </c>
      <c r="AP44" s="1">
        <f t="shared" si="72"/>
        <v>0</v>
      </c>
      <c r="AQ44" s="1">
        <f t="shared" si="72"/>
        <v>0</v>
      </c>
      <c r="AR44" s="1">
        <f t="shared" si="72"/>
        <v>0</v>
      </c>
      <c r="AS44" s="1">
        <f t="shared" si="72"/>
        <v>0</v>
      </c>
      <c r="AT44" s="1">
        <f t="shared" si="72"/>
        <v>0</v>
      </c>
      <c r="AU44" s="1">
        <f t="shared" si="72"/>
        <v>0</v>
      </c>
      <c r="AV44" s="1">
        <f t="shared" si="72"/>
        <v>0</v>
      </c>
      <c r="AW44" s="1">
        <f t="shared" si="72"/>
        <v>0</v>
      </c>
      <c r="AX44" s="1">
        <f t="shared" si="72"/>
        <v>0</v>
      </c>
      <c r="AY44" s="1">
        <f t="shared" si="72"/>
        <v>0</v>
      </c>
      <c r="AZ44" s="1">
        <v>0</v>
      </c>
      <c r="BA44" s="1">
        <f t="shared" ref="BA44:BN46" si="73">IF(ISERR(FIND("+",$AJ44,AK44+1)),0,FIND("+",$AJ44,AK44+1))</f>
        <v>0</v>
      </c>
      <c r="BB44" s="1">
        <f t="shared" si="73"/>
        <v>0</v>
      </c>
      <c r="BC44" s="1">
        <f t="shared" si="73"/>
        <v>0</v>
      </c>
      <c r="BD44" s="1">
        <f t="shared" si="73"/>
        <v>0</v>
      </c>
      <c r="BE44" s="1">
        <f t="shared" si="73"/>
        <v>0</v>
      </c>
      <c r="BF44" s="1">
        <f t="shared" si="73"/>
        <v>0</v>
      </c>
      <c r="BG44" s="1">
        <f t="shared" si="73"/>
        <v>0</v>
      </c>
      <c r="BH44" s="1">
        <f t="shared" si="73"/>
        <v>0</v>
      </c>
      <c r="BI44" s="1">
        <f t="shared" si="73"/>
        <v>0</v>
      </c>
      <c r="BJ44" s="1">
        <f t="shared" si="73"/>
        <v>0</v>
      </c>
      <c r="BK44" s="1">
        <f t="shared" si="73"/>
        <v>0</v>
      </c>
      <c r="BL44" s="1">
        <f t="shared" si="73"/>
        <v>0</v>
      </c>
      <c r="BM44" s="1">
        <f t="shared" si="73"/>
        <v>0</v>
      </c>
      <c r="BN44" s="1">
        <f t="shared" si="73"/>
        <v>0</v>
      </c>
      <c r="BO44" s="1">
        <v>0</v>
      </c>
    </row>
    <row r="45" spans="1:67" ht="28.5" customHeight="1" x14ac:dyDescent="0.25">
      <c r="A45" s="38" t="s">
        <v>159</v>
      </c>
      <c r="B45" s="39" t="s">
        <v>155</v>
      </c>
      <c r="C45" s="15" t="s">
        <v>89</v>
      </c>
      <c r="D45" s="40" t="s">
        <v>156</v>
      </c>
      <c r="E45" s="41"/>
      <c r="F45" s="42"/>
      <c r="G45" s="15"/>
      <c r="H45" s="40"/>
      <c r="I45" s="15"/>
      <c r="J45" s="40"/>
      <c r="K45" s="15"/>
      <c r="L45" s="40"/>
      <c r="M45" s="15"/>
      <c r="N45" s="40"/>
      <c r="O45" s="15"/>
      <c r="P45" s="40"/>
      <c r="Q45" s="15"/>
      <c r="R45" s="40"/>
      <c r="S45" s="15"/>
      <c r="T45" s="40"/>
      <c r="U45" s="15"/>
      <c r="V45" s="40"/>
      <c r="W45" s="15"/>
      <c r="X45" s="40"/>
      <c r="Y45" s="15"/>
      <c r="Z45" s="40"/>
      <c r="AA45" s="15"/>
      <c r="AB45" s="40"/>
      <c r="AC45" s="15"/>
      <c r="AD45" s="40"/>
      <c r="AE45" s="15"/>
      <c r="AF45" s="40"/>
      <c r="AG45" s="43">
        <v>25</v>
      </c>
      <c r="AH45" s="13">
        <v>61</v>
      </c>
      <c r="AI45" s="10" t="s">
        <v>157</v>
      </c>
      <c r="AJ45" s="10" t="s">
        <v>158</v>
      </c>
      <c r="AK45" s="1">
        <v>3</v>
      </c>
      <c r="AL45" s="1">
        <f t="shared" ref="AL45:AL46" si="74">IF(ISERR(FIND("*",$AJ45,AK45+1)),0,FIND("*",$AJ45,AK45+1))</f>
        <v>0</v>
      </c>
      <c r="AM45" s="1">
        <f t="shared" si="72"/>
        <v>0</v>
      </c>
      <c r="AN45" s="1">
        <f t="shared" si="72"/>
        <v>0</v>
      </c>
      <c r="AO45" s="1">
        <f t="shared" si="72"/>
        <v>0</v>
      </c>
      <c r="AP45" s="1">
        <f t="shared" si="72"/>
        <v>0</v>
      </c>
      <c r="AQ45" s="1">
        <f t="shared" si="72"/>
        <v>0</v>
      </c>
      <c r="AR45" s="1">
        <f t="shared" si="72"/>
        <v>0</v>
      </c>
      <c r="AS45" s="1">
        <f t="shared" si="72"/>
        <v>0</v>
      </c>
      <c r="AT45" s="1">
        <f t="shared" si="72"/>
        <v>0</v>
      </c>
      <c r="AU45" s="1">
        <f t="shared" si="72"/>
        <v>0</v>
      </c>
      <c r="AV45" s="1">
        <f t="shared" si="72"/>
        <v>0</v>
      </c>
      <c r="AW45" s="1">
        <f t="shared" si="72"/>
        <v>0</v>
      </c>
      <c r="AX45" s="1">
        <f t="shared" si="72"/>
        <v>0</v>
      </c>
      <c r="AY45" s="1">
        <f t="shared" si="72"/>
        <v>0</v>
      </c>
      <c r="AZ45" s="1">
        <v>0</v>
      </c>
      <c r="BA45" s="1">
        <f t="shared" si="73"/>
        <v>0</v>
      </c>
      <c r="BB45" s="1">
        <f t="shared" si="73"/>
        <v>0</v>
      </c>
      <c r="BC45" s="1">
        <f t="shared" si="73"/>
        <v>0</v>
      </c>
      <c r="BD45" s="1">
        <f t="shared" si="73"/>
        <v>0</v>
      </c>
      <c r="BE45" s="1">
        <f t="shared" si="73"/>
        <v>0</v>
      </c>
      <c r="BF45" s="1">
        <f t="shared" si="73"/>
        <v>0</v>
      </c>
      <c r="BG45" s="1">
        <f t="shared" si="73"/>
        <v>0</v>
      </c>
      <c r="BH45" s="1">
        <f t="shared" si="73"/>
        <v>0</v>
      </c>
      <c r="BI45" s="1">
        <f t="shared" si="73"/>
        <v>0</v>
      </c>
      <c r="BJ45" s="1">
        <f t="shared" si="73"/>
        <v>0</v>
      </c>
      <c r="BK45" s="1">
        <f t="shared" si="73"/>
        <v>0</v>
      </c>
      <c r="BL45" s="1">
        <f t="shared" si="73"/>
        <v>0</v>
      </c>
      <c r="BM45" s="1">
        <f t="shared" si="73"/>
        <v>0</v>
      </c>
      <c r="BN45" s="1">
        <f t="shared" si="73"/>
        <v>0</v>
      </c>
      <c r="BO45" s="1">
        <v>0</v>
      </c>
    </row>
    <row r="46" spans="1:67" ht="28.5" customHeight="1" x14ac:dyDescent="0.25">
      <c r="A46" s="38" t="s">
        <v>160</v>
      </c>
      <c r="B46" s="39" t="s">
        <v>155</v>
      </c>
      <c r="C46" s="15" t="s">
        <v>89</v>
      </c>
      <c r="D46" s="40" t="s">
        <v>156</v>
      </c>
      <c r="E46" s="41"/>
      <c r="F46" s="42"/>
      <c r="G46" s="15"/>
      <c r="H46" s="40"/>
      <c r="I46" s="15"/>
      <c r="J46" s="40"/>
      <c r="K46" s="15"/>
      <c r="L46" s="40"/>
      <c r="M46" s="15"/>
      <c r="N46" s="40"/>
      <c r="O46" s="15"/>
      <c r="P46" s="40"/>
      <c r="Q46" s="15"/>
      <c r="R46" s="40"/>
      <c r="S46" s="15"/>
      <c r="T46" s="40"/>
      <c r="U46" s="15"/>
      <c r="V46" s="40"/>
      <c r="W46" s="15"/>
      <c r="X46" s="40"/>
      <c r="Y46" s="15"/>
      <c r="Z46" s="40"/>
      <c r="AA46" s="15"/>
      <c r="AB46" s="40"/>
      <c r="AC46" s="15"/>
      <c r="AD46" s="40"/>
      <c r="AE46" s="15"/>
      <c r="AF46" s="40"/>
      <c r="AG46" s="43">
        <v>20</v>
      </c>
      <c r="AH46" s="13">
        <v>66</v>
      </c>
      <c r="AI46" s="10" t="s">
        <v>157</v>
      </c>
      <c r="AJ46" s="10" t="s">
        <v>158</v>
      </c>
      <c r="AK46" s="1">
        <v>3</v>
      </c>
      <c r="AL46" s="1">
        <f t="shared" si="74"/>
        <v>0</v>
      </c>
      <c r="AM46" s="1">
        <f t="shared" si="72"/>
        <v>0</v>
      </c>
      <c r="AN46" s="1">
        <f t="shared" si="72"/>
        <v>0</v>
      </c>
      <c r="AO46" s="1">
        <f t="shared" si="72"/>
        <v>0</v>
      </c>
      <c r="AP46" s="1">
        <f t="shared" si="72"/>
        <v>0</v>
      </c>
      <c r="AQ46" s="1">
        <f t="shared" si="72"/>
        <v>0</v>
      </c>
      <c r="AR46" s="1">
        <f t="shared" si="72"/>
        <v>0</v>
      </c>
      <c r="AS46" s="1">
        <f t="shared" si="72"/>
        <v>0</v>
      </c>
      <c r="AT46" s="1">
        <f t="shared" si="72"/>
        <v>0</v>
      </c>
      <c r="AU46" s="1">
        <f t="shared" si="72"/>
        <v>0</v>
      </c>
      <c r="AV46" s="1">
        <f t="shared" si="72"/>
        <v>0</v>
      </c>
      <c r="AW46" s="1">
        <f t="shared" si="72"/>
        <v>0</v>
      </c>
      <c r="AX46" s="1">
        <f t="shared" si="72"/>
        <v>0</v>
      </c>
      <c r="AY46" s="1">
        <f t="shared" si="72"/>
        <v>0</v>
      </c>
      <c r="AZ46" s="1">
        <v>0</v>
      </c>
      <c r="BA46" s="1">
        <f t="shared" si="73"/>
        <v>0</v>
      </c>
      <c r="BB46" s="1">
        <f t="shared" si="73"/>
        <v>0</v>
      </c>
      <c r="BC46" s="1">
        <f t="shared" si="73"/>
        <v>0</v>
      </c>
      <c r="BD46" s="1">
        <f t="shared" si="73"/>
        <v>0</v>
      </c>
      <c r="BE46" s="1">
        <f t="shared" si="73"/>
        <v>0</v>
      </c>
      <c r="BF46" s="1">
        <f t="shared" si="73"/>
        <v>0</v>
      </c>
      <c r="BG46" s="1">
        <f t="shared" si="73"/>
        <v>0</v>
      </c>
      <c r="BH46" s="1">
        <f t="shared" si="73"/>
        <v>0</v>
      </c>
      <c r="BI46" s="1">
        <f t="shared" si="73"/>
        <v>0</v>
      </c>
      <c r="BJ46" s="1">
        <f t="shared" si="73"/>
        <v>0</v>
      </c>
      <c r="BK46" s="1">
        <f t="shared" si="73"/>
        <v>0</v>
      </c>
      <c r="BL46" s="1">
        <f t="shared" si="73"/>
        <v>0</v>
      </c>
      <c r="BM46" s="1">
        <f t="shared" si="73"/>
        <v>0</v>
      </c>
      <c r="BN46" s="1">
        <f t="shared" si="73"/>
        <v>0</v>
      </c>
      <c r="BO46" s="1">
        <v>0</v>
      </c>
    </row>
    <row r="47" spans="1:67" ht="28.5" customHeight="1" x14ac:dyDescent="0.25">
      <c r="A47" s="44"/>
      <c r="B47" s="45"/>
      <c r="C47" s="46"/>
      <c r="D47" s="47"/>
      <c r="E47" s="48"/>
      <c r="G47" s="46"/>
      <c r="H47" s="47"/>
      <c r="I47" s="46"/>
      <c r="J47" s="47"/>
      <c r="K47" s="46"/>
      <c r="L47" s="47"/>
      <c r="M47" s="46"/>
      <c r="N47" s="47"/>
      <c r="O47" s="46"/>
      <c r="P47" s="47"/>
      <c r="Q47" s="46"/>
      <c r="R47" s="47"/>
      <c r="S47" s="46"/>
      <c r="T47" s="47"/>
      <c r="U47" s="46"/>
      <c r="V47" s="47"/>
      <c r="W47" s="46"/>
      <c r="X47" s="47"/>
      <c r="Y47" s="46"/>
      <c r="Z47" s="47"/>
      <c r="AA47" s="46"/>
      <c r="AB47" s="47"/>
      <c r="AC47" s="46"/>
      <c r="AD47" s="47"/>
      <c r="AE47" s="46"/>
      <c r="AF47" s="47"/>
      <c r="AG47" s="45"/>
      <c r="AH47" s="45"/>
      <c r="AJ47" s="44"/>
    </row>
    <row r="48" spans="1:67" s="44" customFormat="1" x14ac:dyDescent="0.25">
      <c r="B48" s="45"/>
      <c r="C48" s="49"/>
      <c r="E48" s="49" t="s">
        <v>72</v>
      </c>
      <c r="F48" s="44" t="s">
        <v>72</v>
      </c>
      <c r="G48" s="49" t="s">
        <v>72</v>
      </c>
      <c r="H48" s="44" t="s">
        <v>72</v>
      </c>
      <c r="I48" s="49" t="s">
        <v>72</v>
      </c>
      <c r="J48" s="44" t="s">
        <v>72</v>
      </c>
      <c r="K48" s="49" t="s">
        <v>72</v>
      </c>
      <c r="L48" s="44" t="s">
        <v>72</v>
      </c>
      <c r="M48" s="49" t="s">
        <v>72</v>
      </c>
      <c r="N48" s="44" t="s">
        <v>72</v>
      </c>
      <c r="O48" s="49" t="s">
        <v>72</v>
      </c>
      <c r="P48" s="44" t="s">
        <v>72</v>
      </c>
      <c r="Q48" s="49" t="s">
        <v>72</v>
      </c>
      <c r="R48" s="44" t="s">
        <v>72</v>
      </c>
      <c r="S48" s="49" t="s">
        <v>72</v>
      </c>
      <c r="T48" s="44" t="s">
        <v>72</v>
      </c>
      <c r="U48" s="49" t="s">
        <v>72</v>
      </c>
      <c r="V48" s="44" t="s">
        <v>72</v>
      </c>
      <c r="W48" s="49" t="s">
        <v>72</v>
      </c>
      <c r="X48" s="44" t="s">
        <v>72</v>
      </c>
      <c r="Y48" s="49" t="s">
        <v>72</v>
      </c>
      <c r="Z48" s="44" t="s">
        <v>72</v>
      </c>
      <c r="AA48" s="49" t="s">
        <v>72</v>
      </c>
      <c r="AB48" s="44" t="s">
        <v>72</v>
      </c>
      <c r="AC48" s="49" t="s">
        <v>72</v>
      </c>
      <c r="AD48" s="44" t="s">
        <v>72</v>
      </c>
      <c r="AE48" s="49" t="s">
        <v>72</v>
      </c>
      <c r="AF48" s="44" t="s">
        <v>72</v>
      </c>
      <c r="AG48" s="45"/>
      <c r="AH48" s="45"/>
      <c r="AI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row>
    <row r="49" spans="1:67" ht="21" x14ac:dyDescent="0.25">
      <c r="A49" s="84" t="s">
        <v>161</v>
      </c>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row>
    <row r="50" spans="1:67" ht="50.1" customHeight="1" x14ac:dyDescent="0.25">
      <c r="A50" s="12" t="s">
        <v>162</v>
      </c>
      <c r="B50" s="13" t="s">
        <v>55</v>
      </c>
      <c r="C50" s="6" t="s">
        <v>163</v>
      </c>
      <c r="D50" s="7" t="s">
        <v>164</v>
      </c>
      <c r="E50" s="8" t="s">
        <v>165</v>
      </c>
      <c r="F50" s="9" t="s">
        <v>166</v>
      </c>
      <c r="G50" s="6" t="s">
        <v>72</v>
      </c>
      <c r="H50" s="7" t="s">
        <v>72</v>
      </c>
      <c r="I50" s="6" t="s">
        <v>72</v>
      </c>
      <c r="J50" s="7" t="s">
        <v>72</v>
      </c>
      <c r="K50" s="6" t="s">
        <v>72</v>
      </c>
      <c r="L50" s="7" t="s">
        <v>72</v>
      </c>
      <c r="M50" s="6" t="s">
        <v>72</v>
      </c>
      <c r="N50" s="7" t="s">
        <v>72</v>
      </c>
      <c r="O50" s="6" t="s">
        <v>72</v>
      </c>
      <c r="P50" s="7" t="s">
        <v>72</v>
      </c>
      <c r="Q50" s="6" t="s">
        <v>72</v>
      </c>
      <c r="R50" s="7" t="s">
        <v>72</v>
      </c>
      <c r="S50" s="6" t="s">
        <v>72</v>
      </c>
      <c r="T50" s="7" t="s">
        <v>72</v>
      </c>
      <c r="U50" s="6" t="s">
        <v>72</v>
      </c>
      <c r="V50" s="7" t="s">
        <v>72</v>
      </c>
      <c r="W50" s="6" t="s">
        <v>72</v>
      </c>
      <c r="X50" s="7" t="s">
        <v>72</v>
      </c>
      <c r="Y50" s="6" t="s">
        <v>72</v>
      </c>
      <c r="Z50" s="7" t="s">
        <v>72</v>
      </c>
      <c r="AA50" s="6" t="s">
        <v>72</v>
      </c>
      <c r="AB50" s="7" t="s">
        <v>72</v>
      </c>
      <c r="AC50" s="6" t="s">
        <v>72</v>
      </c>
      <c r="AD50" s="7" t="s">
        <v>72</v>
      </c>
      <c r="AE50" s="6" t="s">
        <v>72</v>
      </c>
      <c r="AF50" s="7" t="s">
        <v>72</v>
      </c>
      <c r="AG50" s="13">
        <v>25</v>
      </c>
      <c r="AH50" s="13">
        <v>30.9</v>
      </c>
      <c r="AI50" s="10" t="s">
        <v>167</v>
      </c>
      <c r="AJ50" s="12" t="s">
        <v>168</v>
      </c>
      <c r="AK50" s="1">
        <v>7</v>
      </c>
      <c r="AL50" s="1">
        <v>26</v>
      </c>
      <c r="AM50" s="1">
        <v>0</v>
      </c>
      <c r="AN50" s="1">
        <v>0</v>
      </c>
      <c r="AO50" s="1">
        <v>0</v>
      </c>
      <c r="AP50" s="1">
        <v>0</v>
      </c>
      <c r="AQ50" s="1">
        <v>0</v>
      </c>
      <c r="AR50" s="1">
        <v>0</v>
      </c>
      <c r="AS50" s="1">
        <v>0</v>
      </c>
      <c r="AT50" s="1">
        <v>0</v>
      </c>
      <c r="AU50" s="1">
        <v>0</v>
      </c>
      <c r="AV50" s="1">
        <v>0</v>
      </c>
      <c r="AW50" s="1">
        <v>0</v>
      </c>
      <c r="AX50" s="1">
        <v>0</v>
      </c>
      <c r="AY50" s="1">
        <v>0</v>
      </c>
      <c r="AZ50" s="1">
        <v>0</v>
      </c>
      <c r="BA50" s="1">
        <v>19</v>
      </c>
      <c r="BB50" s="1">
        <v>0</v>
      </c>
      <c r="BC50" s="1">
        <v>19</v>
      </c>
      <c r="BD50" s="1">
        <v>19</v>
      </c>
      <c r="BE50" s="1">
        <v>19</v>
      </c>
      <c r="BF50" s="1">
        <v>19</v>
      </c>
      <c r="BG50" s="1">
        <v>19</v>
      </c>
      <c r="BH50" s="1">
        <v>19</v>
      </c>
      <c r="BI50" s="1">
        <v>19</v>
      </c>
      <c r="BJ50" s="1">
        <v>19</v>
      </c>
      <c r="BK50" s="1">
        <v>19</v>
      </c>
      <c r="BL50" s="1">
        <v>19</v>
      </c>
      <c r="BM50" s="1">
        <v>19</v>
      </c>
      <c r="BN50" s="1">
        <v>19</v>
      </c>
      <c r="BO50" s="1">
        <v>0</v>
      </c>
    </row>
    <row r="51" spans="1:67" ht="50.1" customHeight="1" x14ac:dyDescent="0.25">
      <c r="A51" s="12" t="s">
        <v>169</v>
      </c>
      <c r="B51" s="13" t="s">
        <v>55</v>
      </c>
      <c r="C51" s="6" t="s">
        <v>163</v>
      </c>
      <c r="D51" s="7" t="s">
        <v>164</v>
      </c>
      <c r="E51" s="8" t="s">
        <v>170</v>
      </c>
      <c r="F51" s="9" t="s">
        <v>166</v>
      </c>
      <c r="G51" s="6" t="s">
        <v>72</v>
      </c>
      <c r="H51" s="7" t="s">
        <v>72</v>
      </c>
      <c r="I51" s="6" t="s">
        <v>72</v>
      </c>
      <c r="J51" s="7" t="s">
        <v>72</v>
      </c>
      <c r="K51" s="6" t="s">
        <v>72</v>
      </c>
      <c r="L51" s="7" t="s">
        <v>72</v>
      </c>
      <c r="M51" s="6" t="s">
        <v>72</v>
      </c>
      <c r="N51" s="7" t="s">
        <v>72</v>
      </c>
      <c r="O51" s="6" t="s">
        <v>72</v>
      </c>
      <c r="P51" s="7" t="s">
        <v>72</v>
      </c>
      <c r="Q51" s="6" t="s">
        <v>72</v>
      </c>
      <c r="R51" s="7" t="s">
        <v>72</v>
      </c>
      <c r="S51" s="6" t="s">
        <v>72</v>
      </c>
      <c r="T51" s="7" t="s">
        <v>72</v>
      </c>
      <c r="U51" s="6" t="s">
        <v>72</v>
      </c>
      <c r="V51" s="7" t="s">
        <v>72</v>
      </c>
      <c r="W51" s="6" t="s">
        <v>72</v>
      </c>
      <c r="X51" s="7" t="s">
        <v>72</v>
      </c>
      <c r="Y51" s="6" t="s">
        <v>72</v>
      </c>
      <c r="Z51" s="7" t="s">
        <v>72</v>
      </c>
      <c r="AA51" s="6" t="s">
        <v>72</v>
      </c>
      <c r="AB51" s="7" t="s">
        <v>72</v>
      </c>
      <c r="AC51" s="6" t="s">
        <v>72</v>
      </c>
      <c r="AD51" s="7" t="s">
        <v>72</v>
      </c>
      <c r="AE51" s="6" t="s">
        <v>72</v>
      </c>
      <c r="AF51" s="7" t="s">
        <v>72</v>
      </c>
      <c r="AG51" s="13">
        <v>30</v>
      </c>
      <c r="AH51" s="13">
        <v>27.5</v>
      </c>
      <c r="AI51" s="10" t="s">
        <v>167</v>
      </c>
      <c r="AJ51" s="12" t="s">
        <v>171</v>
      </c>
      <c r="AK51" s="1">
        <v>7</v>
      </c>
      <c r="AL51" s="1">
        <v>26</v>
      </c>
      <c r="AM51" s="1">
        <v>0</v>
      </c>
      <c r="AN51" s="1">
        <v>0</v>
      </c>
      <c r="AO51" s="1">
        <v>0</v>
      </c>
      <c r="AP51" s="1">
        <v>0</v>
      </c>
      <c r="AQ51" s="1">
        <v>0</v>
      </c>
      <c r="AR51" s="1">
        <v>0</v>
      </c>
      <c r="AS51" s="1">
        <v>0</v>
      </c>
      <c r="AT51" s="1">
        <v>0</v>
      </c>
      <c r="AU51" s="1">
        <v>0</v>
      </c>
      <c r="AV51" s="1">
        <v>0</v>
      </c>
      <c r="AW51" s="1">
        <v>0</v>
      </c>
      <c r="AX51" s="1">
        <v>0</v>
      </c>
      <c r="AY51" s="1">
        <v>0</v>
      </c>
      <c r="AZ51" s="1">
        <v>0</v>
      </c>
      <c r="BA51" s="1">
        <v>19</v>
      </c>
      <c r="BB51" s="1">
        <v>0</v>
      </c>
      <c r="BC51" s="1">
        <v>19</v>
      </c>
      <c r="BD51" s="1">
        <v>19</v>
      </c>
      <c r="BE51" s="1">
        <v>19</v>
      </c>
      <c r="BF51" s="1">
        <v>19</v>
      </c>
      <c r="BG51" s="1">
        <v>19</v>
      </c>
      <c r="BH51" s="1">
        <v>19</v>
      </c>
      <c r="BI51" s="1">
        <v>19</v>
      </c>
      <c r="BJ51" s="1">
        <v>19</v>
      </c>
      <c r="BK51" s="1">
        <v>19</v>
      </c>
      <c r="BL51" s="1">
        <v>19</v>
      </c>
      <c r="BM51" s="1">
        <v>19</v>
      </c>
      <c r="BN51" s="1">
        <v>19</v>
      </c>
      <c r="BO51" s="1">
        <v>0</v>
      </c>
    </row>
    <row r="52" spans="1:67" ht="50.1" customHeight="1" x14ac:dyDescent="0.25">
      <c r="A52" s="12" t="s">
        <v>172</v>
      </c>
      <c r="B52" s="13" t="s">
        <v>55</v>
      </c>
      <c r="C52" s="6" t="str">
        <f>IF(VALUE(TRIM(LEFT(AJ52,AK52-1)))&gt;0,"+"&amp; TRIM(LEFT(AJ52,AK52-1))&amp;"*",IF(VALUE(TRIM(LEFT(AJ52,AK52-1)))&lt;0, TRIM(LEFT(AJ52,AK52-1))&amp;"*",""))</f>
        <v>-1.00*</v>
      </c>
      <c r="D52" s="7" t="str">
        <f>IF(AK52=0,"",IF(AL52=0,TRIM(MID($AJ52,AK52+1,LEN($AJ52)-AK52)),IF(BA52&lt;&gt;0,TRIM(MID($AJ52,AK52+1,BA52-AK52-1)),TRIM(MID($AJ52,AK52+1,BA52-AK52-1)))))</f>
        <v>GYM_KUM.1</v>
      </c>
      <c r="E52" s="8" t="str">
        <f>IF(IF(AL52=0,"",TRIM(MID($AJ52,BA52+1,AL52-BA52-1)))="","",IF(VALUE(TRIM(MID($AJ52,BA52+1,AL52-BA52-1)))&gt;0,"+"&amp;TRIM(MID($AJ52,BA52+1,AL52-BA52-1))&amp;"*",TRIM(MID($AJ52,BA52+1,AL52-BA52-1))&amp;"*"))</f>
        <v>+0.89*</v>
      </c>
      <c r="F52" s="9" t="str">
        <f>IF(AL52=0,"",IF(AM52=0,TRIM(MID($AJ52,AL52+1,LEN($AJ52)-AL52)),IF(BB52&lt;&gt;0,TRIM(MID($AJ52,AL52+1,BB52-AL52-1)),TRIM(MID($AJ52,AL52+1,BB52-AL52-1)))))</f>
        <v>HOR_KBY_ISL2.1</v>
      </c>
      <c r="G52" s="6" t="str">
        <f>IF(IF(AM52=0,"",TRIM(MID($AJ52,BB52+1,AM52-BB52-1)))="","",IF(VALUE(TRIM(MID($AJ52,BB52+1,AM52-BB52-1)))&gt;0,"+"&amp;TRIM(MID($AJ52,BB52+1,AM52-BB52-1))&amp;"*",TRIM(MID($AJ52,BB52+1,AM52-BB52-1))&amp;"*"))</f>
        <v/>
      </c>
      <c r="H52" s="7" t="str">
        <f>IF(AM52=0,"",IF(AN52=0,TRIM(MID($AJ52,AM52+1,LEN($AJ52)-AM52)),IF(BC52&lt;&gt;0,TRIM(MID($AJ52,AM52+1,BC52-AM52-1)),TRIM(MID($AJ52,AM52+1,BC52-AM52-1)))))</f>
        <v/>
      </c>
      <c r="I52" s="6" t="str">
        <f>IF(IF(AN52=0,"",TRIM(MID($AJ52,BC52+1,AN52-BC52-1)))="","",IF(VALUE(TRIM(MID($AJ52,BC52+1,AN52-BC52-1)))&gt;0,"+"&amp;TRIM(MID($AJ52,BC52+1,AN52-BC52-1))&amp;"*",TRIM(MID($AJ52,BC52+1,AN52-BC52-1))&amp;"*"))</f>
        <v/>
      </c>
      <c r="J52" s="7" t="str">
        <f>IF(AN52=0,"",IF(AO52=0,TRIM(MID($AJ52,AN52+1,LEN($AJ52)-AN52)),IF(BD52&lt;&gt;0,TRIM(MID($AJ52,AN52+1,BD52-AN52-1)),TRIM(MID($AJ52,AN52+1,BD52-AN52-1)))))</f>
        <v/>
      </c>
      <c r="K52" s="6" t="str">
        <f>IF(IF(AO52=0,"",TRIM(MID($AJ52,BD52+1,AO52-BD52-1)))="","",IF(VALUE(TRIM(MID($AJ52,BD52+1,AO52-BD52-1)))&gt;0,"+"&amp;TRIM(MID($AJ52,BD52+1,AO52-BD52-1))&amp;"*",TRIM(MID($AJ52,BD52+1,AO52-BD52-1))&amp;"*"))</f>
        <v/>
      </c>
      <c r="L52" s="7" t="str">
        <f>IF(AO52=0,"",IF(AP52=0,TRIM(MID($AJ52,AO52+1,LEN($AJ52)-AO52)),IF(BE52&lt;&gt;0,TRIM(MID($AJ52,AO52+1,BE52-AO52-1)),TRIM(MID($AJ52,AO52+1,BE52-AO52-1)))))</f>
        <v/>
      </c>
      <c r="M52" s="6" t="str">
        <f>IF(IF(AP52=0,"",TRIM(MID($AJ52,BE52+1,AP52-BE52-1)))="","",IF(VALUE(TRIM(MID($AJ52,BE52+1,AP52-BE52-1)))&gt;0,"+"&amp;TRIM(MID($AJ52,BE52+1,AP52-BE52-1))&amp;"*",TRIM(MID($AJ52,BE52+1,AP52-BE52-1))&amp;"*"))</f>
        <v/>
      </c>
      <c r="N52" s="7" t="str">
        <f>IF(AP52=0,"",IF(AQ52=0,TRIM(MID($AJ52,AP52+1,LEN($AJ52)-AP52)),IF(BF52&lt;&gt;0,TRIM(MID($AJ52,AP52+1,BF52-AP52-1)),TRIM(MID($AJ52,AP52+1,BF52-AP52-1)))))</f>
        <v/>
      </c>
      <c r="O52" s="6" t="str">
        <f>IF(IF(AQ52=0,"",TRIM(MID($AJ52,BF52+1,AQ52-BF52-1)))="","",IF(VALUE(TRIM(MID($AJ52,BF52+1,AQ52-BF52-1)))&gt;0,"+"&amp;TRIM(MID($AJ52,BF52+1,AQ52-BF52-1))&amp;"*",TRIM(MID($AJ52,BF52+1,AQ52-BF52-1))&amp;"*"))</f>
        <v/>
      </c>
      <c r="P52" s="7" t="str">
        <f>IF(AQ52=0,"",IF(AR52=0,TRIM(MID($AJ52,AQ52+1,LEN($AJ52)-AQ52)),IF(BG52&lt;&gt;0,TRIM(MID($AJ52,AQ52+1,BG52-AQ52-1)),TRIM(MID($AJ52,AQ52+1,BG52-AQ52-1)))))</f>
        <v/>
      </c>
      <c r="Q52" s="6" t="str">
        <f>IF(IF(AR52=0,"",TRIM(MID($AJ52,BG52+1,AR52-BG52-1)))="","",IF(VALUE(TRIM(MID($AJ52,BG52+1,AR52-BG52-1)))&gt;0,"+"&amp;TRIM(MID($AJ52,BG52+1,AR52-BG52-1))&amp;"*",TRIM(MID($AJ52,BG52+1,AR52-BG52-1))&amp;"*"))</f>
        <v/>
      </c>
      <c r="R52" s="7" t="str">
        <f>IF(AR52=0,"",IF(AS52=0,TRIM(MID($AJ52,AR52+1,LEN($AJ52)-AR52)),IF(BH52&lt;&gt;0,TRIM(MID($AJ52,AR52+1,BH52-AR52-1)),TRIM(MID($AJ52,AR52+1,BH52-AR52-1)))))</f>
        <v/>
      </c>
      <c r="S52" s="6" t="str">
        <f>IF(IF(AS52=0,"",TRIM(MID($AJ52,BH52+1,AS52-BH52-1)))="","",IF(VALUE(TRIM(MID($AJ52,BH52+1,AS52-BH52-1)))&gt;0,"+"&amp;TRIM(MID($AJ52,BH52+1,AS52-BH52-1))&amp;"*",TRIM(MID($AJ52,BH52+1,AS52-BH52-1))&amp;"*"))</f>
        <v/>
      </c>
      <c r="T52" s="7" t="str">
        <f>IF(AS52=0,"",IF(AT52=0,TRIM(MID($AJ52,AS52+1,LEN($AJ52)-AS52)),IF(BI52&lt;&gt;0,TRIM(MID($AJ52,AS52+1,BI52-AS52-1)),TRIM(MID($AJ52,AS52+1,BI52-AS52-1)))))</f>
        <v/>
      </c>
      <c r="U52" s="6" t="str">
        <f>IF(IF(AT52=0,"",TRIM(MID($AJ52,BI52+1,AT52-BI52-1)))="","",IF(VALUE(TRIM(MID($AJ52,BI52+1,AT52-BI52-1)))&gt;0,"+"&amp;TRIM(MID($AJ52,BI52+1,AT52-BI52-1))&amp;"*",TRIM(MID($AJ52,BI52+1,AT52-BI52-1))&amp;"*"))</f>
        <v/>
      </c>
      <c r="V52" s="7" t="str">
        <f>IF(AT52=0,"",IF(AU52=0,TRIM(MID($AJ52,AT52+1,LEN($AJ52)-AT52)),IF(BJ52&lt;&gt;0,TRIM(MID($AJ52,AT52+1,BJ52-AT52-1)),TRIM(MID($AJ52,AT52+1,BJ52-AT52-1)))))</f>
        <v/>
      </c>
      <c r="W52" s="6" t="str">
        <f>IF(IF(AU52=0,"",TRIM(MID($AJ52,BJ52+1,AU52-BJ52-1)))="","",IF(VALUE(TRIM(MID($AJ52,BJ52+1,AU52-BJ52-1)))&gt;0,"+"&amp;TRIM(MID($AJ52,BJ52+1,AU52-BJ52-1))&amp;"*",TRIM(MID($AJ52,BJ52+1,AU52-BJ52-1))&amp;"*"))</f>
        <v/>
      </c>
      <c r="X52" s="7" t="str">
        <f>IF(AU52=0,"",IF(AV52=0,TRIM(MID($AJ52,AU52+1,LEN($AJ52)-AU52)),IF(BK52&lt;&gt;0,TRIM(MID($AJ52,AU52+1,BK52-AU52-1)),TRIM(MID($AJ52,AU52+1,BK52-AU52-1)))))</f>
        <v/>
      </c>
      <c r="Y52" s="6" t="str">
        <f>IF(IF(AV52=0,"",TRIM(MID($AJ52,BK52+1,AV52-BK52-1)))="","",IF(VALUE(TRIM(MID($AJ52,BK52+1,AV52-BK52-1)))&gt;0,"+"&amp;TRIM(MID($AJ52,BK52+1,AV52-BK52-1))&amp;"*",TRIM(MID($AJ52,BK52+1,AV52-BK52-1))&amp;"*"))</f>
        <v/>
      </c>
      <c r="Z52" s="7" t="str">
        <f>IF(AV52=0,"",IF(AW52=0,TRIM(MID($AJ52,AV52+1,LEN($AJ52)-AV52)),IF(BL52&lt;&gt;0,TRIM(MID($AJ52,AV52+1,BL52-AV52-1)),TRIM(MID($AJ52,AV52+1,BL52-AV52-1)))))</f>
        <v/>
      </c>
      <c r="AA52" s="6" t="str">
        <f>IF(IF(AW52=0,"",TRIM(MID($AJ52,BL52+1,AW52-BL52-1)))="","",IF(VALUE(TRIM(MID($AJ52,BL52+1,AW52-BL52-1)))&gt;0,"+"&amp;TRIM(MID($AJ52,BL52+1,AW52-BL52-1))&amp;"*",TRIM(MID($AJ52,BL52+1,AW52-BL52-1))&amp;"*"))</f>
        <v/>
      </c>
      <c r="AB52" s="7" t="str">
        <f>IF(AW52=0,"",IF(AX52=0,TRIM(MID($AJ52,AW52+1,LEN($AJ52)-AW52)),IF(BM52&lt;&gt;0,TRIM(MID($AJ52,AW52+1,BM52-AW52-1)),TRIM(MID($AJ52,AW52+1,BM52-AW52-1)))))</f>
        <v/>
      </c>
      <c r="AC52" s="6" t="str">
        <f>IF(IF(AX52=0,"",TRIM(MID($AJ52,BM52+1,AX52-BM52-1)))="","",IF(VALUE(TRIM(MID($AJ52,BM52+1,AX52-BM52-1)))&gt;0,"+"&amp;TRIM(MID($AJ52,BM52+1,AX52-BM52-1))&amp;"*",TRIM(MID($AJ52,BM52+1,AX52-BM52-1))&amp;"*"))</f>
        <v/>
      </c>
      <c r="AD52" s="7" t="str">
        <f>IF(AX52=0,"",IF(AZ52=0,TRIM(MID($AJ52,AX52+1,LEN($AJ52)-AX52)),IF(BO52&lt;&gt;0,TRIM(MID($AJ52,AX52+1,BO52-AX52-1)),TRIM(MID($AJ52,AX52+1,BO52-AX52-1)))))</f>
        <v/>
      </c>
      <c r="AE52" s="6" t="str">
        <f>IF(IF(AY52=0,"",TRIM(MID($AJ52,BN52+1,AY52-BN52-1)))="","",IF(VALUE(TRIM(MID($AJ52,BN52+1,AY52-BN52-1)))&gt;0,"+"&amp;TRIM(MID($AJ52,BN52+1,AY52-BN52-1))&amp;"*",TRIM(MID($AJ52,BN52+1,AY52-BN52-1))&amp;"*"))</f>
        <v/>
      </c>
      <c r="AF52" s="7" t="str">
        <f>IF(AY52=0,"",IF(BA52=0,TRIM(MID($AJ52,AY52+1,LEN($AJ52)-AY52)),IF(BP52&lt;&gt;0,TRIM(MID($AJ52,AY52+1,BP52-AY52-1)),TRIM(MID($AJ52,AY52+1,BP52-AY52-1)))))</f>
        <v/>
      </c>
      <c r="AG52" s="13">
        <v>20</v>
      </c>
      <c r="AH52" s="13">
        <v>33</v>
      </c>
      <c r="AI52" s="10" t="s">
        <v>173</v>
      </c>
      <c r="AJ52" s="12" t="s">
        <v>174</v>
      </c>
      <c r="AK52" s="1">
        <f>FIND("*",$AJ52,1)</f>
        <v>7</v>
      </c>
      <c r="AL52" s="1">
        <f>IF(ISERR(FIND("*",$AJ52,AK52+1)),0,FIND("*",$AJ52,AK52+1))</f>
        <v>26</v>
      </c>
      <c r="AM52" s="1">
        <f t="shared" ref="AM52:AY52" si="75">IF(AL52=0,0,IF(ISERR(FIND("*",$AJ52,AL52+1)),0,FIND("*",$AJ52,AL52+1)))</f>
        <v>0</v>
      </c>
      <c r="AN52" s="1">
        <f t="shared" si="75"/>
        <v>0</v>
      </c>
      <c r="AO52" s="1">
        <f t="shared" si="75"/>
        <v>0</v>
      </c>
      <c r="AP52" s="1">
        <f t="shared" si="75"/>
        <v>0</v>
      </c>
      <c r="AQ52" s="1">
        <f t="shared" si="75"/>
        <v>0</v>
      </c>
      <c r="AR52" s="1">
        <f t="shared" si="75"/>
        <v>0</v>
      </c>
      <c r="AS52" s="1">
        <f t="shared" si="75"/>
        <v>0</v>
      </c>
      <c r="AT52" s="1">
        <f t="shared" si="75"/>
        <v>0</v>
      </c>
      <c r="AU52" s="1">
        <f t="shared" si="75"/>
        <v>0</v>
      </c>
      <c r="AV52" s="1">
        <f t="shared" si="75"/>
        <v>0</v>
      </c>
      <c r="AW52" s="1">
        <f t="shared" si="75"/>
        <v>0</v>
      </c>
      <c r="AX52" s="1">
        <f t="shared" si="75"/>
        <v>0</v>
      </c>
      <c r="AY52" s="1">
        <f t="shared" si="75"/>
        <v>0</v>
      </c>
      <c r="AZ52" s="1">
        <v>0</v>
      </c>
      <c r="BA52" s="1">
        <f t="shared" ref="BA52:BN52" si="76">IF(ISERR(FIND("+",$AJ52,AK52+1)),0,FIND("+",$AJ52,AK52+1))</f>
        <v>19</v>
      </c>
      <c r="BB52" s="1">
        <f t="shared" si="76"/>
        <v>0</v>
      </c>
      <c r="BC52" s="1">
        <f t="shared" si="76"/>
        <v>19</v>
      </c>
      <c r="BD52" s="1">
        <f t="shared" si="76"/>
        <v>19</v>
      </c>
      <c r="BE52" s="1">
        <f t="shared" si="76"/>
        <v>19</v>
      </c>
      <c r="BF52" s="1">
        <f t="shared" si="76"/>
        <v>19</v>
      </c>
      <c r="BG52" s="1">
        <f t="shared" si="76"/>
        <v>19</v>
      </c>
      <c r="BH52" s="1">
        <f t="shared" si="76"/>
        <v>19</v>
      </c>
      <c r="BI52" s="1">
        <f t="shared" si="76"/>
        <v>19</v>
      </c>
      <c r="BJ52" s="1">
        <f t="shared" si="76"/>
        <v>19</v>
      </c>
      <c r="BK52" s="1">
        <f t="shared" si="76"/>
        <v>19</v>
      </c>
      <c r="BL52" s="1">
        <f t="shared" si="76"/>
        <v>19</v>
      </c>
      <c r="BM52" s="1">
        <f t="shared" si="76"/>
        <v>19</v>
      </c>
      <c r="BN52" s="1">
        <f t="shared" si="76"/>
        <v>19</v>
      </c>
      <c r="BO52" s="1">
        <v>0</v>
      </c>
    </row>
    <row r="53" spans="1:67" ht="50.1" customHeight="1" x14ac:dyDescent="0.25">
      <c r="A53" s="12" t="s">
        <v>175</v>
      </c>
      <c r="B53" s="13" t="s">
        <v>55</v>
      </c>
      <c r="C53" s="6" t="s">
        <v>163</v>
      </c>
      <c r="D53" s="7" t="s">
        <v>164</v>
      </c>
      <c r="E53" s="8" t="s">
        <v>170</v>
      </c>
      <c r="F53" s="9" t="s">
        <v>176</v>
      </c>
      <c r="G53" s="6" t="s">
        <v>72</v>
      </c>
      <c r="H53" s="7" t="s">
        <v>72</v>
      </c>
      <c r="I53" s="6" t="s">
        <v>72</v>
      </c>
      <c r="J53" s="7" t="s">
        <v>72</v>
      </c>
      <c r="K53" s="6" t="s">
        <v>72</v>
      </c>
      <c r="L53" s="7" t="s">
        <v>72</v>
      </c>
      <c r="M53" s="6" t="s">
        <v>72</v>
      </c>
      <c r="N53" s="7" t="s">
        <v>72</v>
      </c>
      <c r="O53" s="6" t="s">
        <v>72</v>
      </c>
      <c r="P53" s="7" t="s">
        <v>72</v>
      </c>
      <c r="Q53" s="6" t="s">
        <v>72</v>
      </c>
      <c r="R53" s="7" t="s">
        <v>72</v>
      </c>
      <c r="S53" s="6" t="s">
        <v>72</v>
      </c>
      <c r="T53" s="7" t="s">
        <v>72</v>
      </c>
      <c r="U53" s="6" t="s">
        <v>72</v>
      </c>
      <c r="V53" s="7" t="s">
        <v>72</v>
      </c>
      <c r="W53" s="6" t="s">
        <v>72</v>
      </c>
      <c r="X53" s="7" t="s">
        <v>72</v>
      </c>
      <c r="Y53" s="6" t="s">
        <v>72</v>
      </c>
      <c r="Z53" s="7" t="s">
        <v>72</v>
      </c>
      <c r="AA53" s="6" t="s">
        <v>72</v>
      </c>
      <c r="AB53" s="7" t="s">
        <v>72</v>
      </c>
      <c r="AC53" s="6" t="s">
        <v>72</v>
      </c>
      <c r="AD53" s="7" t="s">
        <v>72</v>
      </c>
      <c r="AE53" s="6" t="s">
        <v>72</v>
      </c>
      <c r="AF53" s="7" t="s">
        <v>72</v>
      </c>
      <c r="AG53" s="13">
        <v>25</v>
      </c>
      <c r="AH53" s="13">
        <v>30.9</v>
      </c>
      <c r="AI53" s="10" t="s">
        <v>177</v>
      </c>
      <c r="AJ53" s="12" t="s">
        <v>178</v>
      </c>
      <c r="AK53" s="1">
        <v>7</v>
      </c>
      <c r="AL53" s="1">
        <v>26</v>
      </c>
      <c r="AM53" s="1">
        <v>0</v>
      </c>
      <c r="AN53" s="1">
        <v>0</v>
      </c>
      <c r="AO53" s="1">
        <v>0</v>
      </c>
      <c r="AP53" s="1">
        <v>0</v>
      </c>
      <c r="AQ53" s="1">
        <v>0</v>
      </c>
      <c r="AR53" s="1">
        <v>0</v>
      </c>
      <c r="AS53" s="1">
        <v>0</v>
      </c>
      <c r="AT53" s="1">
        <v>0</v>
      </c>
      <c r="AU53" s="1">
        <v>0</v>
      </c>
      <c r="AV53" s="1">
        <v>0</v>
      </c>
      <c r="AW53" s="1">
        <v>0</v>
      </c>
      <c r="AX53" s="1">
        <v>0</v>
      </c>
      <c r="AY53" s="1">
        <v>0</v>
      </c>
      <c r="AZ53" s="1">
        <v>0</v>
      </c>
      <c r="BA53" s="1">
        <v>19</v>
      </c>
      <c r="BB53" s="1">
        <v>0</v>
      </c>
      <c r="BC53" s="1">
        <v>19</v>
      </c>
      <c r="BD53" s="1">
        <v>19</v>
      </c>
      <c r="BE53" s="1">
        <v>19</v>
      </c>
      <c r="BF53" s="1">
        <v>19</v>
      </c>
      <c r="BG53" s="1">
        <v>19</v>
      </c>
      <c r="BH53" s="1">
        <v>19</v>
      </c>
      <c r="BI53" s="1">
        <v>19</v>
      </c>
      <c r="BJ53" s="1">
        <v>19</v>
      </c>
      <c r="BK53" s="1">
        <v>19</v>
      </c>
      <c r="BL53" s="1">
        <v>19</v>
      </c>
      <c r="BM53" s="1">
        <v>19</v>
      </c>
      <c r="BN53" s="1">
        <v>19</v>
      </c>
      <c r="BO53" s="1">
        <v>0</v>
      </c>
    </row>
    <row r="54" spans="1:67" ht="50.1" customHeight="1" x14ac:dyDescent="0.25">
      <c r="A54" s="12" t="s">
        <v>179</v>
      </c>
      <c r="B54" s="13" t="s">
        <v>55</v>
      </c>
      <c r="C54" s="6" t="s">
        <v>163</v>
      </c>
      <c r="D54" s="7" t="s">
        <v>164</v>
      </c>
      <c r="E54" s="8" t="s">
        <v>180</v>
      </c>
      <c r="F54" s="9" t="s">
        <v>176</v>
      </c>
      <c r="G54" s="6" t="s">
        <v>72</v>
      </c>
      <c r="H54" s="7" t="s">
        <v>72</v>
      </c>
      <c r="I54" s="6" t="s">
        <v>72</v>
      </c>
      <c r="J54" s="7" t="s">
        <v>72</v>
      </c>
      <c r="K54" s="6" t="s">
        <v>72</v>
      </c>
      <c r="L54" s="7" t="s">
        <v>72</v>
      </c>
      <c r="M54" s="6" t="s">
        <v>72</v>
      </c>
      <c r="N54" s="7" t="s">
        <v>72</v>
      </c>
      <c r="O54" s="6" t="s">
        <v>72</v>
      </c>
      <c r="P54" s="7" t="s">
        <v>72</v>
      </c>
      <c r="Q54" s="6" t="s">
        <v>72</v>
      </c>
      <c r="R54" s="7" t="s">
        <v>72</v>
      </c>
      <c r="S54" s="6" t="s">
        <v>72</v>
      </c>
      <c r="T54" s="7" t="s">
        <v>72</v>
      </c>
      <c r="U54" s="6" t="s">
        <v>72</v>
      </c>
      <c r="V54" s="7" t="s">
        <v>72</v>
      </c>
      <c r="W54" s="6" t="s">
        <v>72</v>
      </c>
      <c r="X54" s="7" t="s">
        <v>72</v>
      </c>
      <c r="Y54" s="6" t="s">
        <v>72</v>
      </c>
      <c r="Z54" s="7" t="s">
        <v>72</v>
      </c>
      <c r="AA54" s="6" t="s">
        <v>72</v>
      </c>
      <c r="AB54" s="7" t="s">
        <v>72</v>
      </c>
      <c r="AC54" s="6" t="s">
        <v>72</v>
      </c>
      <c r="AD54" s="7" t="s">
        <v>72</v>
      </c>
      <c r="AE54" s="6" t="s">
        <v>72</v>
      </c>
      <c r="AF54" s="7" t="s">
        <v>72</v>
      </c>
      <c r="AG54" s="13">
        <v>30</v>
      </c>
      <c r="AH54" s="13">
        <v>27.5</v>
      </c>
      <c r="AI54" s="10" t="s">
        <v>177</v>
      </c>
      <c r="AJ54" s="12" t="s">
        <v>181</v>
      </c>
      <c r="AK54" s="1">
        <v>7</v>
      </c>
      <c r="AL54" s="1">
        <v>25</v>
      </c>
      <c r="AM54" s="1">
        <v>0</v>
      </c>
      <c r="AN54" s="1">
        <v>0</v>
      </c>
      <c r="AO54" s="1">
        <v>0</v>
      </c>
      <c r="AP54" s="1">
        <v>0</v>
      </c>
      <c r="AQ54" s="1">
        <v>0</v>
      </c>
      <c r="AR54" s="1">
        <v>0</v>
      </c>
      <c r="AS54" s="1">
        <v>0</v>
      </c>
      <c r="AT54" s="1">
        <v>0</v>
      </c>
      <c r="AU54" s="1">
        <v>0</v>
      </c>
      <c r="AV54" s="1">
        <v>0</v>
      </c>
      <c r="AW54" s="1">
        <v>0</v>
      </c>
      <c r="AX54" s="1">
        <v>0</v>
      </c>
      <c r="AY54" s="1">
        <v>0</v>
      </c>
      <c r="AZ54" s="1">
        <v>0</v>
      </c>
      <c r="BA54" s="1">
        <v>19</v>
      </c>
      <c r="BB54" s="1">
        <v>0</v>
      </c>
      <c r="BC54" s="1">
        <v>19</v>
      </c>
      <c r="BD54" s="1">
        <v>19</v>
      </c>
      <c r="BE54" s="1">
        <v>19</v>
      </c>
      <c r="BF54" s="1">
        <v>19</v>
      </c>
      <c r="BG54" s="1">
        <v>19</v>
      </c>
      <c r="BH54" s="1">
        <v>19</v>
      </c>
      <c r="BI54" s="1">
        <v>19</v>
      </c>
      <c r="BJ54" s="1">
        <v>19</v>
      </c>
      <c r="BK54" s="1">
        <v>19</v>
      </c>
      <c r="BL54" s="1">
        <v>19</v>
      </c>
      <c r="BM54" s="1">
        <v>19</v>
      </c>
      <c r="BN54" s="1">
        <v>19</v>
      </c>
      <c r="BO54" s="1">
        <v>0</v>
      </c>
    </row>
    <row r="55" spans="1:67" ht="50.1" customHeight="1" x14ac:dyDescent="0.25">
      <c r="A55" s="12" t="s">
        <v>182</v>
      </c>
      <c r="B55" s="13" t="s">
        <v>55</v>
      </c>
      <c r="C55" s="6" t="str">
        <f>IF(VALUE(TRIM(LEFT(AJ55,AK55-1)))&gt;0,"+"&amp; TRIM(LEFT(AJ55,AK55-1))&amp;"*",IF(VALUE(TRIM(LEFT(AJ55,AK55-1)))&lt;0, TRIM(LEFT(AJ55,AK55-1))&amp;"*",""))</f>
        <v>-1*</v>
      </c>
      <c r="D55" s="7" t="str">
        <f>IF(AK55=0,"",IF(AL55=0,TRIM(MID($AJ55,AK55+1,LEN($AJ55)-AK55)),IF(BA55&lt;&gt;0,TRIM(MID($AJ55,AK55+1,BA55-AK55-1)),TRIM(MID($AJ55,AK55+1,BA55-AK55-1)))))</f>
        <v>GYM_KUM.1</v>
      </c>
      <c r="E55" s="8" t="str">
        <f>IF(IF(AL55=0,"",TRIM(MID($AJ55,BA55+1,AL55-BA55-1)))="","",IF(VALUE(TRIM(MID($AJ55,BA55+1,AL55-BA55-1)))&gt;0,"+"&amp;TRIM(MID($AJ55,BA55+1,AL55-BA55-1))&amp;"*",TRIM(MID($AJ55,BA55+1,AL55-BA55-1))&amp;"*"))</f>
        <v>+0.89*</v>
      </c>
      <c r="F55" s="9" t="str">
        <f>IF(AL55=0,"",IF(AM55=0,TRIM(MID($AJ55,AL55+1,LEN($AJ55)-AL55)),IF(BB55&lt;&gt;0,TRIM(MID($AJ55,AL55+1,BB55-AL55-1)),TRIM(MID($AJ55,AL55+1,BB55-AL55-1)))))</f>
        <v>HOR_KBY_ISL1.1</v>
      </c>
      <c r="G55" s="6" t="str">
        <f>IF(IF(AM55=0,"",TRIM(MID($AJ55,BB55+1,AM55-BB55-1)))="","",IF(VALUE(TRIM(MID($AJ55,BB55+1,AM55-BB55-1)))&gt;0,"+"&amp;TRIM(MID($AJ55,BB55+1,AM55-BB55-1))&amp;"*",TRIM(MID($AJ55,BB55+1,AM55-BB55-1))&amp;"*"))</f>
        <v/>
      </c>
      <c r="H55" s="7" t="str">
        <f>IF(AM55=0,"",IF(AN55=0,TRIM(MID($AJ55,AM55+1,LEN($AJ55)-AM55)),IF(BC55&lt;&gt;0,TRIM(MID($AJ55,AM55+1,BC55-AM55-1)),TRIM(MID($AJ55,AM55+1,BC55-AM55-1)))))</f>
        <v/>
      </c>
      <c r="I55" s="6" t="str">
        <f>IF(IF(AN55=0,"",TRIM(MID($AJ55,BC55+1,AN55-BC55-1)))="","",IF(VALUE(TRIM(MID($AJ55,BC55+1,AN55-BC55-1)))&gt;0,"+"&amp;TRIM(MID($AJ55,BC55+1,AN55-BC55-1))&amp;"*",TRIM(MID($AJ55,BC55+1,AN55-BC55-1))&amp;"*"))</f>
        <v/>
      </c>
      <c r="J55" s="7" t="str">
        <f>IF(AN55=0,"",IF(AO55=0,TRIM(MID($AJ55,AN55+1,LEN($AJ55)-AN55)),IF(BD55&lt;&gt;0,TRIM(MID($AJ55,AN55+1,BD55-AN55-1)),TRIM(MID($AJ55,AN55+1,BD55-AN55-1)))))</f>
        <v/>
      </c>
      <c r="K55" s="6" t="str">
        <f>IF(IF(AO55=0,"",TRIM(MID($AJ55,BD55+1,AO55-BD55-1)))="","",IF(VALUE(TRIM(MID($AJ55,BD55+1,AO55-BD55-1)))&gt;0,"+"&amp;TRIM(MID($AJ55,BD55+1,AO55-BD55-1))&amp;"*",TRIM(MID($AJ55,BD55+1,AO55-BD55-1))&amp;"*"))</f>
        <v/>
      </c>
      <c r="L55" s="7" t="str">
        <f>IF(AO55=0,"",IF(AP55=0,TRIM(MID($AJ55,AO55+1,LEN($AJ55)-AO55)),IF(BE55&lt;&gt;0,TRIM(MID($AJ55,AO55+1,BE55-AO55-1)),TRIM(MID($AJ55,AO55+1,BE55-AO55-1)))))</f>
        <v/>
      </c>
      <c r="M55" s="6" t="str">
        <f>IF(IF(AP55=0,"",TRIM(MID($AJ55,BE55+1,AP55-BE55-1)))="","",IF(VALUE(TRIM(MID($AJ55,BE55+1,AP55-BE55-1)))&gt;0,"+"&amp;TRIM(MID($AJ55,BE55+1,AP55-BE55-1))&amp;"*",TRIM(MID($AJ55,BE55+1,AP55-BE55-1))&amp;"*"))</f>
        <v/>
      </c>
      <c r="N55" s="7" t="str">
        <f>IF(AP55=0,"",IF(AQ55=0,TRIM(MID($AJ55,AP55+1,LEN($AJ55)-AP55)),IF(BF55&lt;&gt;0,TRIM(MID($AJ55,AP55+1,BF55-AP55-1)),TRIM(MID($AJ55,AP55+1,BF55-AP55-1)))))</f>
        <v/>
      </c>
      <c r="O55" s="6" t="str">
        <f>IF(IF(AQ55=0,"",TRIM(MID($AJ55,BF55+1,AQ55-BF55-1)))="","",IF(VALUE(TRIM(MID($AJ55,BF55+1,AQ55-BF55-1)))&gt;0,"+"&amp;TRIM(MID($AJ55,BF55+1,AQ55-BF55-1))&amp;"*",TRIM(MID($AJ55,BF55+1,AQ55-BF55-1))&amp;"*"))</f>
        <v/>
      </c>
      <c r="P55" s="7" t="str">
        <f>IF(AQ55=0,"",IF(AR55=0,TRIM(MID($AJ55,AQ55+1,LEN($AJ55)-AQ55)),IF(BG55&lt;&gt;0,TRIM(MID($AJ55,AQ55+1,BG55-AQ55-1)),TRIM(MID($AJ55,AQ55+1,BG55-AQ55-1)))))</f>
        <v/>
      </c>
      <c r="Q55" s="6" t="str">
        <f>IF(IF(AR55=0,"",TRIM(MID($AJ55,BG55+1,AR55-BG55-1)))="","",IF(VALUE(TRIM(MID($AJ55,BG55+1,AR55-BG55-1)))&gt;0,"+"&amp;TRIM(MID($AJ55,BG55+1,AR55-BG55-1))&amp;"*",TRIM(MID($AJ55,BG55+1,AR55-BG55-1))&amp;"*"))</f>
        <v/>
      </c>
      <c r="R55" s="7" t="str">
        <f>IF(AR55=0,"",IF(AS55=0,TRIM(MID($AJ55,AR55+1,LEN($AJ55)-AR55)),IF(BH55&lt;&gt;0,TRIM(MID($AJ55,AR55+1,BH55-AR55-1)),TRIM(MID($AJ55,AR55+1,BH55-AR55-1)))))</f>
        <v/>
      </c>
      <c r="S55" s="6" t="str">
        <f>IF(IF(AS55=0,"",TRIM(MID($AJ55,BH55+1,AS55-BH55-1)))="","",IF(VALUE(TRIM(MID($AJ55,BH55+1,AS55-BH55-1)))&gt;0,"+"&amp;TRIM(MID($AJ55,BH55+1,AS55-BH55-1))&amp;"*",TRIM(MID($AJ55,BH55+1,AS55-BH55-1))&amp;"*"))</f>
        <v/>
      </c>
      <c r="T55" s="7" t="str">
        <f>IF(AS55=0,"",IF(AT55=0,TRIM(MID($AJ55,AS55+1,LEN($AJ55)-AS55)),IF(BI55&lt;&gt;0,TRIM(MID($AJ55,AS55+1,BI55-AS55-1)),TRIM(MID($AJ55,AS55+1,BI55-AS55-1)))))</f>
        <v/>
      </c>
      <c r="U55" s="6" t="str">
        <f>IF(IF(AT55=0,"",TRIM(MID($AJ55,BI55+1,AT55-BI55-1)))="","",IF(VALUE(TRIM(MID($AJ55,BI55+1,AT55-BI55-1)))&gt;0,"+"&amp;TRIM(MID($AJ55,BI55+1,AT55-BI55-1))&amp;"*",TRIM(MID($AJ55,BI55+1,AT55-BI55-1))&amp;"*"))</f>
        <v/>
      </c>
      <c r="V55" s="7" t="str">
        <f>IF(AT55=0,"",IF(AU55=0,TRIM(MID($AJ55,AT55+1,LEN($AJ55)-AT55)),IF(BJ55&lt;&gt;0,TRIM(MID($AJ55,AT55+1,BJ55-AT55-1)),TRIM(MID($AJ55,AT55+1,BJ55-AT55-1)))))</f>
        <v/>
      </c>
      <c r="W55" s="6" t="str">
        <f>IF(IF(AU55=0,"",TRIM(MID($AJ55,BJ55+1,AU55-BJ55-1)))="","",IF(VALUE(TRIM(MID($AJ55,BJ55+1,AU55-BJ55-1)))&gt;0,"+"&amp;TRIM(MID($AJ55,BJ55+1,AU55-BJ55-1))&amp;"*",TRIM(MID($AJ55,BJ55+1,AU55-BJ55-1))&amp;"*"))</f>
        <v/>
      </c>
      <c r="X55" s="7" t="str">
        <f>IF(AU55=0,"",IF(AV55=0,TRIM(MID($AJ55,AU55+1,LEN($AJ55)-AU55)),IF(BK55&lt;&gt;0,TRIM(MID($AJ55,AU55+1,BK55-AU55-1)),TRIM(MID($AJ55,AU55+1,BK55-AU55-1)))))</f>
        <v/>
      </c>
      <c r="Y55" s="6" t="str">
        <f>IF(IF(AV55=0,"",TRIM(MID($AJ55,BK55+1,AV55-BK55-1)))="","",IF(VALUE(TRIM(MID($AJ55,BK55+1,AV55-BK55-1)))&gt;0,"+"&amp;TRIM(MID($AJ55,BK55+1,AV55-BK55-1))&amp;"*",TRIM(MID($AJ55,BK55+1,AV55-BK55-1))&amp;"*"))</f>
        <v/>
      </c>
      <c r="Z55" s="7" t="str">
        <f>IF(AV55=0,"",IF(AW55=0,TRIM(MID($AJ55,AV55+1,LEN($AJ55)-AV55)),IF(BL55&lt;&gt;0,TRIM(MID($AJ55,AV55+1,BL55-AV55-1)),TRIM(MID($AJ55,AV55+1,BL55-AV55-1)))))</f>
        <v/>
      </c>
      <c r="AA55" s="6" t="str">
        <f>IF(IF(AW55=0,"",TRIM(MID($AJ55,BL55+1,AW55-BL55-1)))="","",IF(VALUE(TRIM(MID($AJ55,BL55+1,AW55-BL55-1)))&gt;0,"+"&amp;TRIM(MID($AJ55,BL55+1,AW55-BL55-1))&amp;"*",TRIM(MID($AJ55,BL55+1,AW55-BL55-1))&amp;"*"))</f>
        <v/>
      </c>
      <c r="AB55" s="7" t="str">
        <f>IF(AW55=0,"",IF(AX55=0,TRIM(MID($AJ55,AW55+1,LEN($AJ55)-AW55)),IF(BM55&lt;&gt;0,TRIM(MID($AJ55,AW55+1,BM55-AW55-1)),TRIM(MID($AJ55,AW55+1,BM55-AW55-1)))))</f>
        <v/>
      </c>
      <c r="AC55" s="6" t="str">
        <f>IF(IF(AX55=0,"",TRIM(MID($AJ55,BM55+1,AX55-BM55-1)))="","",IF(VALUE(TRIM(MID($AJ55,BM55+1,AX55-BM55-1)))&gt;0,"+"&amp;TRIM(MID($AJ55,BM55+1,AX55-BM55-1))&amp;"*",TRIM(MID($AJ55,BM55+1,AX55-BM55-1))&amp;"*"))</f>
        <v/>
      </c>
      <c r="AD55" s="7" t="str">
        <f>IF(AX55=0,"",IF(AZ55=0,TRIM(MID($AJ55,AX55+1,LEN($AJ55)-AX55)),IF(BO55&lt;&gt;0,TRIM(MID($AJ55,AX55+1,BO55-AX55-1)),TRIM(MID($AJ55,AX55+1,BO55-AX55-1)))))</f>
        <v/>
      </c>
      <c r="AE55" s="6" t="str">
        <f>IF(IF(AY55=0,"",TRIM(MID($AJ55,BN55+1,AY55-BN55-1)))="","",IF(VALUE(TRIM(MID($AJ55,BN55+1,AY55-BN55-1)))&gt;0,"+"&amp;TRIM(MID($AJ55,BN55+1,AY55-BN55-1))&amp;"*",TRIM(MID($AJ55,BN55+1,AY55-BN55-1))&amp;"*"))</f>
        <v/>
      </c>
      <c r="AF55" s="7" t="str">
        <f>IF(AY55=0,"",IF(BA55=0,TRIM(MID($AJ55,AY55+1,LEN($AJ55)-AY55)),IF(BP55&lt;&gt;0,TRIM(MID($AJ55,AY55+1,BP55-AY55-1)),TRIM(MID($AJ55,AY55+1,BP55-AY55-1)))))</f>
        <v/>
      </c>
      <c r="AG55" s="13">
        <v>20</v>
      </c>
      <c r="AH55" s="13">
        <v>33</v>
      </c>
      <c r="AI55" s="10" t="s">
        <v>183</v>
      </c>
      <c r="AJ55" s="12" t="s">
        <v>184</v>
      </c>
      <c r="AK55" s="1">
        <f>FIND("*",$AJ55,1)</f>
        <v>4</v>
      </c>
      <c r="AL55" s="1">
        <f>IF(ISERR(FIND("*",$AJ55,AK55+1)),0,FIND("*",$AJ55,AK55+1))</f>
        <v>23</v>
      </c>
      <c r="AM55" s="1">
        <f t="shared" ref="AM55:AY55" si="77">IF(AL55=0,0,IF(ISERR(FIND("*",$AJ55,AL55+1)),0,FIND("*",$AJ55,AL55+1)))</f>
        <v>0</v>
      </c>
      <c r="AN55" s="1">
        <f t="shared" si="77"/>
        <v>0</v>
      </c>
      <c r="AO55" s="1">
        <f t="shared" si="77"/>
        <v>0</v>
      </c>
      <c r="AP55" s="1">
        <f t="shared" si="77"/>
        <v>0</v>
      </c>
      <c r="AQ55" s="1">
        <f t="shared" si="77"/>
        <v>0</v>
      </c>
      <c r="AR55" s="1">
        <f t="shared" si="77"/>
        <v>0</v>
      </c>
      <c r="AS55" s="1">
        <f t="shared" si="77"/>
        <v>0</v>
      </c>
      <c r="AT55" s="1">
        <f t="shared" si="77"/>
        <v>0</v>
      </c>
      <c r="AU55" s="1">
        <f t="shared" si="77"/>
        <v>0</v>
      </c>
      <c r="AV55" s="1">
        <f t="shared" si="77"/>
        <v>0</v>
      </c>
      <c r="AW55" s="1">
        <f t="shared" si="77"/>
        <v>0</v>
      </c>
      <c r="AX55" s="1">
        <f t="shared" si="77"/>
        <v>0</v>
      </c>
      <c r="AY55" s="1">
        <f t="shared" si="77"/>
        <v>0</v>
      </c>
      <c r="AZ55" s="1">
        <v>0</v>
      </c>
      <c r="BA55" s="1">
        <f t="shared" ref="BA55:BN55" si="78">IF(ISERR(FIND("+",$AJ55,AK55+1)),0,FIND("+",$AJ55,AK55+1))</f>
        <v>16</v>
      </c>
      <c r="BB55" s="1">
        <f t="shared" si="78"/>
        <v>0</v>
      </c>
      <c r="BC55" s="1">
        <f t="shared" si="78"/>
        <v>16</v>
      </c>
      <c r="BD55" s="1">
        <f t="shared" si="78"/>
        <v>16</v>
      </c>
      <c r="BE55" s="1">
        <f t="shared" si="78"/>
        <v>16</v>
      </c>
      <c r="BF55" s="1">
        <f t="shared" si="78"/>
        <v>16</v>
      </c>
      <c r="BG55" s="1">
        <f t="shared" si="78"/>
        <v>16</v>
      </c>
      <c r="BH55" s="1">
        <f t="shared" si="78"/>
        <v>16</v>
      </c>
      <c r="BI55" s="1">
        <f t="shared" si="78"/>
        <v>16</v>
      </c>
      <c r="BJ55" s="1">
        <f t="shared" si="78"/>
        <v>16</v>
      </c>
      <c r="BK55" s="1">
        <f t="shared" si="78"/>
        <v>16</v>
      </c>
      <c r="BL55" s="1">
        <f t="shared" si="78"/>
        <v>16</v>
      </c>
      <c r="BM55" s="1">
        <f t="shared" si="78"/>
        <v>16</v>
      </c>
      <c r="BN55" s="1">
        <f t="shared" si="78"/>
        <v>16</v>
      </c>
      <c r="BO55" s="1">
        <v>0</v>
      </c>
    </row>
    <row r="56" spans="1:67" ht="21" x14ac:dyDescent="0.25">
      <c r="A56" s="50"/>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row>
    <row r="57" spans="1:67" ht="21" x14ac:dyDescent="0.25">
      <c r="A57" s="84" t="s">
        <v>185</v>
      </c>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row>
    <row r="58" spans="1:67" ht="50.25" customHeight="1" x14ac:dyDescent="0.25">
      <c r="A58" s="10" t="s">
        <v>186</v>
      </c>
      <c r="B58" s="11" t="s">
        <v>155</v>
      </c>
      <c r="C58" s="6" t="s">
        <v>84</v>
      </c>
      <c r="D58" s="7" t="s">
        <v>187</v>
      </c>
      <c r="E58" s="8" t="s">
        <v>84</v>
      </c>
      <c r="F58" s="9" t="s">
        <v>188</v>
      </c>
      <c r="G58" s="6" t="s">
        <v>84</v>
      </c>
      <c r="H58" s="7" t="s">
        <v>189</v>
      </c>
      <c r="I58" s="6" t="s">
        <v>72</v>
      </c>
      <c r="J58" s="7"/>
      <c r="K58" s="6" t="s">
        <v>72</v>
      </c>
      <c r="L58" s="7" t="s">
        <v>72</v>
      </c>
      <c r="M58" s="6" t="s">
        <v>72</v>
      </c>
      <c r="N58" s="7" t="s">
        <v>72</v>
      </c>
      <c r="O58" s="6" t="s">
        <v>72</v>
      </c>
      <c r="P58" s="7" t="s">
        <v>72</v>
      </c>
      <c r="Q58" s="6" t="s">
        <v>72</v>
      </c>
      <c r="R58" s="7" t="s">
        <v>72</v>
      </c>
      <c r="S58" s="6" t="s">
        <v>72</v>
      </c>
      <c r="T58" s="7" t="s">
        <v>72</v>
      </c>
      <c r="U58" s="6" t="s">
        <v>72</v>
      </c>
      <c r="V58" s="7" t="s">
        <v>72</v>
      </c>
      <c r="W58" s="6" t="s">
        <v>72</v>
      </c>
      <c r="X58" s="7" t="s">
        <v>72</v>
      </c>
      <c r="Y58" s="6" t="s">
        <v>72</v>
      </c>
      <c r="Z58" s="7" t="s">
        <v>72</v>
      </c>
      <c r="AA58" s="6" t="s">
        <v>72</v>
      </c>
      <c r="AB58" s="7" t="s">
        <v>72</v>
      </c>
      <c r="AC58" s="6" t="s">
        <v>72</v>
      </c>
      <c r="AD58" s="7" t="s">
        <v>72</v>
      </c>
      <c r="AE58" s="6" t="s">
        <v>72</v>
      </c>
      <c r="AF58" s="7" t="s">
        <v>72</v>
      </c>
      <c r="AG58" s="11" t="s">
        <v>72</v>
      </c>
      <c r="AH58" s="11">
        <v>2000</v>
      </c>
      <c r="AI58" s="10" t="s">
        <v>190</v>
      </c>
      <c r="AJ58" s="23" t="s">
        <v>191</v>
      </c>
      <c r="AK58" s="1">
        <v>4</v>
      </c>
      <c r="AL58" s="1">
        <v>21</v>
      </c>
      <c r="AM58" s="1">
        <v>39</v>
      </c>
      <c r="AN58" s="1">
        <v>0</v>
      </c>
      <c r="AO58" s="1">
        <v>0</v>
      </c>
      <c r="AP58" s="1">
        <v>0</v>
      </c>
      <c r="AQ58" s="1">
        <v>0</v>
      </c>
      <c r="AR58" s="1">
        <v>0</v>
      </c>
      <c r="AS58" s="1">
        <v>0</v>
      </c>
      <c r="AT58" s="1">
        <v>0</v>
      </c>
      <c r="AU58" s="1">
        <v>0</v>
      </c>
      <c r="AV58" s="1">
        <v>0</v>
      </c>
      <c r="AW58" s="1">
        <v>0</v>
      </c>
      <c r="AX58" s="1">
        <v>0</v>
      </c>
      <c r="AY58" s="1">
        <v>0</v>
      </c>
      <c r="AZ58" s="1">
        <v>0</v>
      </c>
      <c r="BA58" s="1">
        <v>16</v>
      </c>
      <c r="BB58" s="1">
        <v>34</v>
      </c>
      <c r="BC58" s="1">
        <v>0</v>
      </c>
      <c r="BD58" s="1">
        <v>16</v>
      </c>
      <c r="BE58" s="1">
        <v>16</v>
      </c>
      <c r="BF58" s="1">
        <v>16</v>
      </c>
      <c r="BG58" s="1">
        <v>16</v>
      </c>
      <c r="BH58" s="1">
        <v>16</v>
      </c>
      <c r="BI58" s="1">
        <v>16</v>
      </c>
      <c r="BJ58" s="1">
        <v>16</v>
      </c>
      <c r="BK58" s="1">
        <v>16</v>
      </c>
      <c r="BL58" s="1">
        <v>16</v>
      </c>
      <c r="BM58" s="1">
        <v>16</v>
      </c>
      <c r="BN58" s="1">
        <v>16</v>
      </c>
      <c r="BO58" s="1">
        <v>0</v>
      </c>
    </row>
    <row r="59" spans="1:67" ht="50.1" customHeight="1" x14ac:dyDescent="0.25">
      <c r="A59" s="10" t="s">
        <v>192</v>
      </c>
      <c r="B59" s="11" t="s">
        <v>155</v>
      </c>
      <c r="C59" s="6" t="s">
        <v>84</v>
      </c>
      <c r="D59" s="7" t="s">
        <v>193</v>
      </c>
      <c r="E59" s="8" t="s">
        <v>84</v>
      </c>
      <c r="F59" s="9" t="s">
        <v>194</v>
      </c>
      <c r="G59" s="6" t="s">
        <v>84</v>
      </c>
      <c r="H59" s="7" t="s">
        <v>187</v>
      </c>
      <c r="I59" s="6" t="s">
        <v>72</v>
      </c>
      <c r="J59" s="7" t="s">
        <v>72</v>
      </c>
      <c r="K59" s="6" t="s">
        <v>72</v>
      </c>
      <c r="L59" s="7" t="s">
        <v>72</v>
      </c>
      <c r="M59" s="6" t="s">
        <v>72</v>
      </c>
      <c r="N59" s="7" t="s">
        <v>72</v>
      </c>
      <c r="O59" s="6" t="s">
        <v>72</v>
      </c>
      <c r="P59" s="7" t="s">
        <v>72</v>
      </c>
      <c r="Q59" s="6" t="s">
        <v>72</v>
      </c>
      <c r="R59" s="7" t="s">
        <v>72</v>
      </c>
      <c r="S59" s="6" t="s">
        <v>72</v>
      </c>
      <c r="T59" s="7" t="s">
        <v>72</v>
      </c>
      <c r="U59" s="6" t="s">
        <v>72</v>
      </c>
      <c r="V59" s="7" t="s">
        <v>72</v>
      </c>
      <c r="W59" s="6" t="s">
        <v>72</v>
      </c>
      <c r="X59" s="7" t="s">
        <v>72</v>
      </c>
      <c r="Y59" s="6" t="s">
        <v>72</v>
      </c>
      <c r="Z59" s="7" t="s">
        <v>72</v>
      </c>
      <c r="AA59" s="6" t="s">
        <v>72</v>
      </c>
      <c r="AB59" s="7" t="s">
        <v>72</v>
      </c>
      <c r="AC59" s="6" t="s">
        <v>72</v>
      </c>
      <c r="AD59" s="7" t="s">
        <v>72</v>
      </c>
      <c r="AE59" s="6" t="s">
        <v>72</v>
      </c>
      <c r="AF59" s="7" t="s">
        <v>72</v>
      </c>
      <c r="AG59" s="11" t="s">
        <v>72</v>
      </c>
      <c r="AH59" s="11">
        <v>2000</v>
      </c>
      <c r="AI59" s="10" t="s">
        <v>195</v>
      </c>
      <c r="AJ59" s="10" t="s">
        <v>196</v>
      </c>
      <c r="AK59" s="1">
        <v>4</v>
      </c>
      <c r="AL59" s="1">
        <v>22</v>
      </c>
      <c r="AM59" s="1">
        <v>40</v>
      </c>
      <c r="AN59" s="1">
        <v>0</v>
      </c>
      <c r="AO59" s="1">
        <v>0</v>
      </c>
      <c r="AP59" s="1">
        <v>0</v>
      </c>
      <c r="AQ59" s="1">
        <v>0</v>
      </c>
      <c r="AR59" s="1">
        <v>0</v>
      </c>
      <c r="AS59" s="1">
        <v>0</v>
      </c>
      <c r="AT59" s="1">
        <v>0</v>
      </c>
      <c r="AU59" s="1">
        <v>0</v>
      </c>
      <c r="AV59" s="1">
        <v>0</v>
      </c>
      <c r="AW59" s="1">
        <v>0</v>
      </c>
      <c r="AX59" s="1">
        <v>0</v>
      </c>
      <c r="AY59" s="1">
        <v>0</v>
      </c>
      <c r="AZ59" s="1">
        <v>0</v>
      </c>
      <c r="BA59" s="1">
        <v>17</v>
      </c>
      <c r="BB59" s="1">
        <v>35</v>
      </c>
      <c r="BC59" s="1">
        <v>0</v>
      </c>
      <c r="BD59" s="1">
        <v>17</v>
      </c>
      <c r="BE59" s="1">
        <v>17</v>
      </c>
      <c r="BF59" s="1">
        <v>17</v>
      </c>
      <c r="BG59" s="1">
        <v>17</v>
      </c>
      <c r="BH59" s="1">
        <v>17</v>
      </c>
      <c r="BI59" s="1">
        <v>17</v>
      </c>
      <c r="BJ59" s="1">
        <v>17</v>
      </c>
      <c r="BK59" s="1">
        <v>17</v>
      </c>
      <c r="BL59" s="1">
        <v>17</v>
      </c>
      <c r="BM59" s="1">
        <v>17</v>
      </c>
      <c r="BN59" s="1">
        <v>17</v>
      </c>
      <c r="BO59" s="1">
        <v>0</v>
      </c>
    </row>
    <row r="60" spans="1:67" s="32" customFormat="1" ht="50.1" customHeight="1" x14ac:dyDescent="0.25">
      <c r="A60" s="24" t="s">
        <v>197</v>
      </c>
      <c r="B60" s="25" t="s">
        <v>155</v>
      </c>
      <c r="C60" s="26" t="str">
        <f>IF(VALUE(TRIM(LEFT(AJ60,AK60-1)))&gt;0,"+"&amp; TRIM(LEFT(AJ60,AK60-1))&amp;"*",IF(VALUE(TRIM(LEFT(AJ60,AK60-1)))&lt;0, TRIM(LEFT(AJ60,AK60-1))&amp;"*",""))</f>
        <v>-1*</v>
      </c>
      <c r="D60" s="27" t="str">
        <f>IF(AK60=0,"",IF(AL60=0,TRIM(MID($AJ60,AK60+1,LEN($AJ60)-AK60)),IF(BA60&lt;&gt;0,TRIM(MID($AJ60,AK60+1,BA60-AK60-1)),TRIM(MID($AJ60,AK60+1,BA60-AK60-1)))))</f>
        <v>CYD_TWZ2.2</v>
      </c>
      <c r="E60" s="28" t="str">
        <f>IF(IF(AL60=0,"",TRIM(MID($AJ60,BA60+1,AL60-BA60-1)))="","",IF(VALUE(TRIM(MID($AJ60,BA60+1,AL60-BA60-1)))&gt;0,"+"&amp;TRIM(MID($AJ60,BA60+1,AL60-BA60-1))&amp;"*",TRIM(MID($AJ60,BA60+1,AL60-BA60-1))&amp;"*"))</f>
        <v>+1*</v>
      </c>
      <c r="F60" s="29" t="str">
        <f>IF(AL60=0,"",IF(AM60=0,TRIM(MID($AJ60,AL60+1,LEN($AJ60)-AL60)),IF(BB60&lt;&gt;0,TRIM(MID($AJ60,AL60+1,BB60-AL60-1)),TRIM(MID($AJ60,AL60+1,BB60-AL60-1)))))</f>
        <v>LIV_NSY.1</v>
      </c>
      <c r="G60" s="26" t="str">
        <f t="shared" ref="G60:G67" si="79">IF(IF(AM60=0,"",TRIM(MID($AJ60,BB60+1,AM60-BB60-1)))="","",IF(VALUE(TRIM(MID($AJ60,BB60+1,AM60-BB60-1)))&gt;0,"+"&amp;TRIM(MID($AJ60,BB60+1,AM60-BB60-1))&amp;"*",TRIM(MID($AJ60,BB60+1,AM60-BB60-1))&amp;"*"))</f>
        <v>-1*</v>
      </c>
      <c r="H60" s="27" t="str">
        <f t="shared" ref="H60:H67" si="80">IF(AM60=0,"",IF(AN60=0,TRIM(MID($AJ60,AM60+1,LEN($AJ60)-AM60)),IF(BC60&lt;&gt;0,TRIM(MID($AJ60,AM60+1,BC60-AM60-1)),TRIM(MID($AJ60,AM60+1,BC60-AM60-1)))))</f>
        <v>CYD_TWZ1.2</v>
      </c>
      <c r="I60" s="26" t="str">
        <f t="shared" ref="I60:I67" si="81">IF(IF(AN60=0,"",TRIM(MID($AJ60,BC60+1,AN60-BC60-1)))="","",IF(VALUE(TRIM(MID($AJ60,BC60+1,AN60-BC60-1)))&gt;0,"+"&amp;TRIM(MID($AJ60,BC60+1,AN60-BC60-1))&amp;"*",TRIM(MID($AJ60,BC60+1,AN60-BC60-1))&amp;"*"))</f>
        <v/>
      </c>
      <c r="J60" s="27" t="str">
        <f t="shared" ref="J60:J67" si="82">IF(AN60=0,"",IF(AO60=0,TRIM(MID($AJ60,AN60+1,LEN($AJ60)-AN60)),IF(BD60&lt;&gt;0,TRIM(MID($AJ60,AN60+1,BD60-AN60-1)),TRIM(MID($AJ60,AN60+1,BD60-AN60-1)))))</f>
        <v/>
      </c>
      <c r="K60" s="26" t="str">
        <f t="shared" ref="K60:K67" si="83">IF(IF(AO60=0,"",TRIM(MID($AJ60,BD60+1,AO60-BD60-1)))="","",IF(VALUE(TRIM(MID($AJ60,BD60+1,AO60-BD60-1)))&gt;0,"+"&amp;TRIM(MID($AJ60,BD60+1,AO60-BD60-1))&amp;"*",TRIM(MID($AJ60,BD60+1,AO60-BD60-1))&amp;"*"))</f>
        <v/>
      </c>
      <c r="L60" s="27" t="str">
        <f t="shared" ref="L60:L67" si="84">IF(AO60=0,"",IF(AP60=0,TRIM(MID($AJ60,AO60+1,LEN($AJ60)-AO60)),IF(BE60&lt;&gt;0,TRIM(MID($AJ60,AO60+1,BE60-AO60-1)),TRIM(MID($AJ60,AO60+1,BE60-AO60-1)))))</f>
        <v/>
      </c>
      <c r="M60" s="26" t="str">
        <f t="shared" ref="M60:M67" si="85">IF(IF(AP60=0,"",TRIM(MID($AJ60,BE60+1,AP60-BE60-1)))="","",IF(VALUE(TRIM(MID($AJ60,BE60+1,AP60-BE60-1)))&gt;0,"+"&amp;TRIM(MID($AJ60,BE60+1,AP60-BE60-1))&amp;"*",TRIM(MID($AJ60,BE60+1,AP60-BE60-1))&amp;"*"))</f>
        <v/>
      </c>
      <c r="N60" s="27" t="str">
        <f t="shared" ref="N60:N67" si="86">IF(AP60=0,"",IF(AQ60=0,TRIM(MID($AJ60,AP60+1,LEN($AJ60)-AP60)),IF(BF60&lt;&gt;0,TRIM(MID($AJ60,AP60+1,BF60-AP60-1)),TRIM(MID($AJ60,AP60+1,BF60-AP60-1)))))</f>
        <v/>
      </c>
      <c r="O60" s="26" t="str">
        <f t="shared" ref="O60:O67" si="87">IF(IF(AQ60=0,"",TRIM(MID($AJ60,BF60+1,AQ60-BF60-1)))="","",IF(VALUE(TRIM(MID($AJ60,BF60+1,AQ60-BF60-1)))&gt;0,"+"&amp;TRIM(MID($AJ60,BF60+1,AQ60-BF60-1))&amp;"*",TRIM(MID($AJ60,BF60+1,AQ60-BF60-1))&amp;"*"))</f>
        <v/>
      </c>
      <c r="P60" s="27" t="str">
        <f t="shared" ref="P60:P67" si="88">IF(AQ60=0,"",IF(AR60=0,TRIM(MID($AJ60,AQ60+1,LEN($AJ60)-AQ60)),IF(BG60&lt;&gt;0,TRIM(MID($AJ60,AQ60+1,BG60-AQ60-1)),TRIM(MID($AJ60,AQ60+1,BG60-AQ60-1)))))</f>
        <v/>
      </c>
      <c r="Q60" s="26" t="str">
        <f t="shared" ref="Q60:Q67" si="89">IF(IF(AR60=0,"",TRIM(MID($AJ60,BG60+1,AR60-BG60-1)))="","",IF(VALUE(TRIM(MID($AJ60,BG60+1,AR60-BG60-1)))&gt;0,"+"&amp;TRIM(MID($AJ60,BG60+1,AR60-BG60-1))&amp;"*",TRIM(MID($AJ60,BG60+1,AR60-BG60-1))&amp;"*"))</f>
        <v/>
      </c>
      <c r="R60" s="27" t="str">
        <f t="shared" ref="R60:R67" si="90">IF(AR60=0,"",IF(AS60=0,TRIM(MID($AJ60,AR60+1,LEN($AJ60)-AR60)),IF(BH60&lt;&gt;0,TRIM(MID($AJ60,AR60+1,BH60-AR60-1)),TRIM(MID($AJ60,AR60+1,BH60-AR60-1)))))</f>
        <v/>
      </c>
      <c r="S60" s="26" t="str">
        <f t="shared" ref="S60:S67" si="91">IF(IF(AS60=0,"",TRIM(MID($AJ60,BH60+1,AS60-BH60-1)))="","",IF(VALUE(TRIM(MID($AJ60,BH60+1,AS60-BH60-1)))&gt;0,"+"&amp;TRIM(MID($AJ60,BH60+1,AS60-BH60-1))&amp;"*",TRIM(MID($AJ60,BH60+1,AS60-BH60-1))&amp;"*"))</f>
        <v/>
      </c>
      <c r="T60" s="27" t="str">
        <f>IF(AS60=0,"",IF(AT60=0,TRIM(MID($AJ60,AS60+1,LEN($AJ60)-AS60)),IF(BI60&lt;&gt;0,TRIM(MID($AJ60,AS60+1,BI60-AS60-1)),TRIM(MID($AJ60,AS60+1,BI60-AS60-1)))))</f>
        <v/>
      </c>
      <c r="U60" s="26" t="str">
        <f t="shared" ref="U60:U67" si="92">IF(IF(AT60=0,"",TRIM(MID($AJ60,BI60+1,AT60-BI60-1)))="","",IF(VALUE(TRIM(MID($AJ60,BI60+1,AT60-BI60-1)))&gt;0,"+"&amp;TRIM(MID($AJ60,BI60+1,AT60-BI60-1))&amp;"*",TRIM(MID($AJ60,BI60+1,AT60-BI60-1))&amp;"*"))</f>
        <v/>
      </c>
      <c r="V60" s="27" t="str">
        <f>IF(AT60=0,"",IF(AU60=0,TRIM(MID($AJ60,AT60+1,LEN($AJ60)-AT60)),IF(BJ60&lt;&gt;0,TRIM(MID($AJ60,AT60+1,BJ60-AT60-1)),TRIM(MID($AJ60,AT60+1,BJ60-AT60-1)))))</f>
        <v/>
      </c>
      <c r="W60" s="26" t="str">
        <f>IF(IF(AU60=0,"",TRIM(MID($AJ60,BJ60+1,AU60-BJ60-1)))="","",IF(VALUE(TRIM(MID($AJ60,BJ60+1,AU60-BJ60-1)))&gt;0,"+"&amp;TRIM(MID($AJ60,BJ60+1,AU60-BJ60-1))&amp;"*",TRIM(MID($AJ60,BJ60+1,AU60-BJ60-1))&amp;"*"))</f>
        <v/>
      </c>
      <c r="X60" s="27" t="str">
        <f>IF(AU60=0,"",IF(AV60=0,TRIM(MID($AJ60,AU60+1,LEN($AJ60)-AU60)),IF(BK60&lt;&gt;0,TRIM(MID($AJ60,AU60+1,BK60-AU60-1)),TRIM(MID($AJ60,AU60+1,BK60-AU60-1)))))</f>
        <v/>
      </c>
      <c r="Y60" s="26" t="str">
        <f>IF(IF(AV60=0,"",TRIM(MID($AJ60,BK60+1,AV60-BK60-1)))="","",IF(VALUE(TRIM(MID($AJ60,BK60+1,AV60-BK60-1)))&gt;0,"+"&amp;TRIM(MID($AJ60,BK60+1,AV60-BK60-1))&amp;"*",TRIM(MID($AJ60,BK60+1,AV60-BK60-1))&amp;"*"))</f>
        <v/>
      </c>
      <c r="Z60" s="27" t="str">
        <f>IF(AV60=0,"",IF(AW60=0,TRIM(MID($AJ60,AV60+1,LEN($AJ60)-AV60)),IF(BL60&lt;&gt;0,TRIM(MID($AJ60,AV60+1,BL60-AV60-1)),TRIM(MID($AJ60,AV60+1,BL60-AV60-1)))))</f>
        <v/>
      </c>
      <c r="AA60" s="26" t="str">
        <f>IF(IF(AW60=0,"",TRIM(MID($AJ60,BL60+1,AW60-BL60-1)))="","",IF(VALUE(TRIM(MID($AJ60,BL60+1,AW60-BL60-1)))&gt;0,"+"&amp;TRIM(MID($AJ60,BL60+1,AW60-BL60-1))&amp;"*",TRIM(MID($AJ60,BL60+1,AW60-BL60-1))&amp;"*"))</f>
        <v/>
      </c>
      <c r="AB60" s="27" t="str">
        <f>IF(AW60=0,"",IF(AX60=0,TRIM(MID($AJ60,AW60+1,LEN($AJ60)-AW60)),IF(BM60&lt;&gt;0,TRIM(MID($AJ60,AW60+1,BM60-AW60-1)),TRIM(MID($AJ60,AW60+1,BM60-AW60-1)))))</f>
        <v/>
      </c>
      <c r="AC60" s="26" t="str">
        <f>IF(IF(AX60=0,"",TRIM(MID($AJ60,BM60+1,AX60-BM60-1)))="","",IF(VALUE(TRIM(MID($AJ60,BM60+1,AX60-BM60-1)))&gt;0,"+"&amp;TRIM(MID($AJ60,BM60+1,AX60-BM60-1))&amp;"*",TRIM(MID($AJ60,BM60+1,AX60-BM60-1))&amp;"*"))</f>
        <v/>
      </c>
      <c r="AD60" s="27" t="str">
        <f>IF(AX60=0,"",IF(AZ60=0,TRIM(MID($AJ60,AX60+1,LEN($AJ60)-AX60)),IF(BO60&lt;&gt;0,TRIM(MID($AJ60,AX60+1,BO60-AX60-1)),TRIM(MID($AJ60,AX60+1,BO60-AX60-1)))))</f>
        <v/>
      </c>
      <c r="AE60" s="26" t="str">
        <f>IF(IF(AY60=0,"",TRIM(MID($AJ60,BN60+1,AY60-BN60-1)))="","",IF(VALUE(TRIM(MID($AJ60,BN60+1,AY60-BN60-1)))&gt;0,"+"&amp;TRIM(MID($AJ60,BN60+1,AY60-BN60-1))&amp;"*",TRIM(MID($AJ60,BN60+1,AY60-BN60-1))&amp;"*"))</f>
        <v/>
      </c>
      <c r="AF60" s="27" t="str">
        <f>IF(AY60=0,"",IF(BA60=0,TRIM(MID($AJ60,AY60+1,LEN($AJ60)-AY60)),IF(BP60&lt;&gt;0,TRIM(MID($AJ60,AY60+1,BP60-AY60-1)),TRIM(MID($AJ60,AY60+1,BP60-AY60-1)))))</f>
        <v/>
      </c>
      <c r="AG60" s="25" t="str">
        <f>IF([1]ACIServlet!E72 = "","",[1]ACIServlet!E72)</f>
        <v/>
      </c>
      <c r="AH60" s="25">
        <v>920</v>
      </c>
      <c r="AI60" s="30" t="s">
        <v>198</v>
      </c>
      <c r="AJ60" s="24" t="s">
        <v>199</v>
      </c>
      <c r="AK60" s="32">
        <f>FIND("*",$AJ60,1)</f>
        <v>4</v>
      </c>
      <c r="AL60" s="32">
        <f>IF(ISERR(FIND("*",$AJ60,AK60+1)),0,FIND("*",$AJ60,AK60+1))</f>
        <v>21</v>
      </c>
      <c r="AM60" s="32">
        <f t="shared" ref="AM60:AY67" si="93">IF(AL60=0,0,IF(ISERR(FIND("*",$AJ60,AL60+1)),0,FIND("*",$AJ60,AL60+1)))</f>
        <v>38</v>
      </c>
      <c r="AN60" s="32">
        <f t="shared" si="93"/>
        <v>0</v>
      </c>
      <c r="AO60" s="32">
        <f t="shared" si="93"/>
        <v>0</v>
      </c>
      <c r="AP60" s="32">
        <f t="shared" si="93"/>
        <v>0</v>
      </c>
      <c r="AQ60" s="32">
        <f t="shared" si="93"/>
        <v>0</v>
      </c>
      <c r="AR60" s="32">
        <f t="shared" si="93"/>
        <v>0</v>
      </c>
      <c r="AS60" s="32">
        <f t="shared" si="93"/>
        <v>0</v>
      </c>
      <c r="AT60" s="32">
        <f t="shared" si="93"/>
        <v>0</v>
      </c>
      <c r="AU60" s="32">
        <f t="shared" si="93"/>
        <v>0</v>
      </c>
      <c r="AV60" s="32">
        <f t="shared" si="93"/>
        <v>0</v>
      </c>
      <c r="AW60" s="32">
        <f t="shared" si="93"/>
        <v>0</v>
      </c>
      <c r="AX60" s="32">
        <f t="shared" si="93"/>
        <v>0</v>
      </c>
      <c r="AY60" s="32">
        <f t="shared" si="93"/>
        <v>0</v>
      </c>
      <c r="AZ60" s="32">
        <v>0</v>
      </c>
      <c r="BA60" s="32">
        <f t="shared" ref="BA60:BN67" si="94">IF(ISERR(FIND("+",$AJ60,AK60+1)),0,FIND("+",$AJ60,AK60+1))</f>
        <v>17</v>
      </c>
      <c r="BB60" s="32">
        <f t="shared" si="94"/>
        <v>33</v>
      </c>
      <c r="BC60" s="32">
        <f t="shared" si="94"/>
        <v>0</v>
      </c>
      <c r="BD60" s="32">
        <f t="shared" si="94"/>
        <v>17</v>
      </c>
      <c r="BE60" s="32">
        <f t="shared" si="94"/>
        <v>17</v>
      </c>
      <c r="BF60" s="32">
        <f t="shared" si="94"/>
        <v>17</v>
      </c>
      <c r="BG60" s="32">
        <f t="shared" si="94"/>
        <v>17</v>
      </c>
      <c r="BH60" s="32">
        <f t="shared" si="94"/>
        <v>17</v>
      </c>
      <c r="BI60" s="32">
        <f t="shared" si="94"/>
        <v>17</v>
      </c>
      <c r="BJ60" s="32">
        <f t="shared" si="94"/>
        <v>17</v>
      </c>
      <c r="BK60" s="32">
        <f t="shared" si="94"/>
        <v>17</v>
      </c>
      <c r="BL60" s="32">
        <f t="shared" si="94"/>
        <v>17</v>
      </c>
      <c r="BM60" s="32">
        <f t="shared" si="94"/>
        <v>17</v>
      </c>
      <c r="BN60" s="32">
        <f t="shared" si="94"/>
        <v>17</v>
      </c>
      <c r="BO60" s="32">
        <v>0</v>
      </c>
    </row>
    <row r="61" spans="1:67" ht="25.5" x14ac:dyDescent="0.25">
      <c r="A61" s="10" t="s">
        <v>200</v>
      </c>
      <c r="B61" s="11" t="s">
        <v>155</v>
      </c>
      <c r="C61" s="6" t="str">
        <f>IF(VALUE(TRIM(LEFT(AJ61,AK61-1)))&gt;0,"+"&amp; TRIM(LEFT(AJ61,AK61-1))&amp;"*",IF(VALUE(TRIM(LEFT(AJ61,AK61-1)))&lt;0, TRIM(LEFT(AJ61,AK61-1))&amp;"*",""))</f>
        <v>-1*</v>
      </c>
      <c r="D61" s="7" t="str">
        <f t="shared" ref="D61:D67" si="95">IF(AK61=0,"",IF(AL61=0,TRIM(MID($AJ61,AK61+1,LEN($AJ61)-AK61)),IF(BA61&lt;&gt;0,TRIM(MID($AJ61,AK61+1,BA61-AK61-1)),TRIM(MID($AJ61,AK61+1,BA61-AK61-1)))))</f>
        <v>HLY_SFD.1</v>
      </c>
      <c r="E61" s="8" t="str">
        <f t="shared" ref="E61:E67" si="96">IF(IF(AL61=0,"",TRIM(MID($AJ61,BA61+1,AL61-BA61-1)))="","",IF(VALUE(TRIM(MID($AJ61,BA61+1,AL61-BA61-1)))&gt;0,"+"&amp;TRIM(MID($AJ61,BA61+1,AL61-BA61-1))&amp;"*",TRIM(MID($AJ61,BA61+1,AL61-BA61-1))&amp;"*"))</f>
        <v>+1*</v>
      </c>
      <c r="F61" s="9" t="str">
        <f t="shared" ref="F61:F67" si="97">IF(AL61=0,"",IF(AM61=0,TRIM(MID($AJ61,AL61+1,LEN($AJ61)-AL61)),IF(BB61&lt;&gt;0,TRIM(MID($AJ61,AL61+1,BB61-AL61-1)),TRIM(MID($AJ61,AL61+1,BB61-AL61-1)))))</f>
        <v>SFD_TMN1.1</v>
      </c>
      <c r="G61" s="6" t="str">
        <f t="shared" si="79"/>
        <v/>
      </c>
      <c r="H61" s="7" t="str">
        <f t="shared" si="80"/>
        <v/>
      </c>
      <c r="I61" s="6" t="str">
        <f t="shared" si="81"/>
        <v/>
      </c>
      <c r="J61" s="7" t="str">
        <f t="shared" si="82"/>
        <v/>
      </c>
      <c r="K61" s="6" t="str">
        <f t="shared" si="83"/>
        <v/>
      </c>
      <c r="L61" s="7" t="str">
        <f t="shared" si="84"/>
        <v/>
      </c>
      <c r="M61" s="6" t="str">
        <f t="shared" si="85"/>
        <v/>
      </c>
      <c r="N61" s="7" t="str">
        <f t="shared" si="86"/>
        <v/>
      </c>
      <c r="O61" s="6" t="str">
        <f t="shared" si="87"/>
        <v/>
      </c>
      <c r="P61" s="7" t="str">
        <f t="shared" si="88"/>
        <v/>
      </c>
      <c r="Q61" s="6" t="str">
        <f t="shared" si="89"/>
        <v/>
      </c>
      <c r="R61" s="7" t="str">
        <f t="shared" si="90"/>
        <v/>
      </c>
      <c r="S61" s="6" t="str">
        <f t="shared" si="91"/>
        <v/>
      </c>
      <c r="T61" s="7" t="str">
        <f>IF(AS61=0,"",IF(AT61=0,TRIM(MID($AJ61,AS61+1,LEN($AJ61)-AS61)),IF(BI61&lt;&gt;0,TRIM(MID($AJ61,AS61+1,BI61-AS61-1)),TRIM(MID($AJ61,AS61+1,BI61-AS61-1)))))</f>
        <v/>
      </c>
      <c r="U61" s="6" t="str">
        <f t="shared" si="92"/>
        <v/>
      </c>
      <c r="V61" s="7" t="str">
        <f>IF(AT61=0,"",IF(AU61=0,TRIM(MID($AJ61,AT61+1,LEN($AJ61)-AT61)),IF(BJ61&lt;&gt;0,TRIM(MID($AJ61,AT61+1,BJ61-AT61-1)),TRIM(MID($AJ61,AT61+1,BJ61-AT61-1)))))</f>
        <v/>
      </c>
      <c r="W61" s="6" t="str">
        <f>IF(IF(AU61=0,"",TRIM(MID($AJ61,BJ61+1,AU61-BJ61-1)))="","",IF(VALUE(TRIM(MID($AJ61,BJ61+1,AU61-BJ61-1)))&gt;0,"+"&amp;TRIM(MID($AJ61,BJ61+1,AU61-BJ61-1))&amp;"*",TRIM(MID($AJ61,BJ61+1,AU61-BJ61-1))&amp;"*"))</f>
        <v/>
      </c>
      <c r="X61" s="7" t="str">
        <f>IF(AU61=0,"",IF(AV61=0,TRIM(MID($AJ61,AU61+1,LEN($AJ61)-AU61)),IF(BK61&lt;&gt;0,TRIM(MID($AJ61,AU61+1,BK61-AU61-1)),TRIM(MID($AJ61,AU61+1,BK61-AU61-1)))))</f>
        <v/>
      </c>
      <c r="Y61" s="6" t="str">
        <f>IF(IF(AV61=0,"",TRIM(MID($AJ61,BK61+1,AV61-BK61-1)))="","",IF(VALUE(TRIM(MID($AJ61,BK61+1,AV61-BK61-1)))&gt;0,"+"&amp;TRIM(MID($AJ61,BK61+1,AV61-BK61-1))&amp;"*",TRIM(MID($AJ61,BK61+1,AV61-BK61-1))&amp;"*"))</f>
        <v/>
      </c>
      <c r="Z61" s="7" t="str">
        <f>IF(AV61=0,"",IF(AW61=0,TRIM(MID($AJ61,AV61+1,LEN($AJ61)-AV61)),IF(BL61&lt;&gt;0,TRIM(MID($AJ61,AV61+1,BL61-AV61-1)),TRIM(MID($AJ61,AV61+1,BL61-AV61-1)))))</f>
        <v/>
      </c>
      <c r="AA61" s="6" t="str">
        <f>IF(IF(AW61=0,"",TRIM(MID($AJ61,BL61+1,AW61-BL61-1)))="","",IF(VALUE(TRIM(MID($AJ61,BL61+1,AW61-BL61-1)))&gt;0,"+"&amp;TRIM(MID($AJ61,BL61+1,AW61-BL61-1))&amp;"*",TRIM(MID($AJ61,BL61+1,AW61-BL61-1))&amp;"*"))</f>
        <v/>
      </c>
      <c r="AB61" s="7" t="str">
        <f>IF(AW61=0,"",IF(AX61=0,TRIM(MID($AJ61,AW61+1,LEN($AJ61)-AW61)),IF(BM61&lt;&gt;0,TRIM(MID($AJ61,AW61+1,BM61-AW61-1)),TRIM(MID($AJ61,AW61+1,BM61-AW61-1)))))</f>
        <v/>
      </c>
      <c r="AC61" s="6" t="str">
        <f>IF(IF(AX61=0,"",TRIM(MID($AJ61,BM61+1,AX61-BM61-1)))="","",IF(VALUE(TRIM(MID($AJ61,BM61+1,AX61-BM61-1)))&gt;0,"+"&amp;TRIM(MID($AJ61,BM61+1,AX61-BM61-1))&amp;"*",TRIM(MID($AJ61,BM61+1,AX61-BM61-1))&amp;"*"))</f>
        <v/>
      </c>
      <c r="AD61" s="7" t="str">
        <f>IF(AX61=0,"",IF(AZ61=0,TRIM(MID($AJ61,AX61+1,LEN($AJ61)-AX61)),IF(BO61&lt;&gt;0,TRIM(MID($AJ61,AX61+1,BO61-AX61-1)),TRIM(MID($AJ61,AX61+1,BO61-AX61-1)))))</f>
        <v/>
      </c>
      <c r="AE61" s="6" t="str">
        <f>IF(IF(AY61=0,"",TRIM(MID($AJ61,BN61+1,AY61-BN61-1)))="","",IF(VALUE(TRIM(MID($AJ61,BN61+1,AY61-BN61-1)))&gt;0,"+"&amp;TRIM(MID($AJ61,BN61+1,AY61-BN61-1))&amp;"*",TRIM(MID($AJ61,BN61+1,AY61-BN61-1))&amp;"*"))</f>
        <v/>
      </c>
      <c r="AF61" s="7" t="str">
        <f>IF(AY61=0,"",IF(BA61=0,TRIM(MID($AJ61,AY61+1,LEN($AJ61)-AY61)),IF(BP61&lt;&gt;0,TRIM(MID($AJ61,AY61+1,BP61-AY61-1)),TRIM(MID($AJ61,AY61+1,BP61-AY61-1)))))</f>
        <v/>
      </c>
      <c r="AG61" s="11"/>
      <c r="AH61" s="11">
        <v>550</v>
      </c>
      <c r="AI61" s="10" t="s">
        <v>201</v>
      </c>
      <c r="AJ61" s="10" t="s">
        <v>202</v>
      </c>
      <c r="AK61" s="1">
        <f t="shared" ref="AK61:AK63" si="98">FIND("*",$AJ61,1)</f>
        <v>4</v>
      </c>
      <c r="AL61" s="1">
        <f t="shared" ref="AL61:AL63" si="99">IF(ISERR(FIND("*",$AJ61,AK61+1)),0,FIND("*",$AJ61,AK61+1))</f>
        <v>20</v>
      </c>
      <c r="AM61" s="1">
        <f t="shared" si="93"/>
        <v>0</v>
      </c>
      <c r="AN61" s="1">
        <f t="shared" si="93"/>
        <v>0</v>
      </c>
      <c r="AO61" s="1">
        <f t="shared" si="93"/>
        <v>0</v>
      </c>
      <c r="AP61" s="1">
        <f t="shared" si="93"/>
        <v>0</v>
      </c>
      <c r="AQ61" s="1">
        <f t="shared" si="93"/>
        <v>0</v>
      </c>
      <c r="AR61" s="1">
        <f t="shared" si="93"/>
        <v>0</v>
      </c>
      <c r="AS61" s="1">
        <f t="shared" si="93"/>
        <v>0</v>
      </c>
      <c r="AT61" s="1">
        <f t="shared" si="93"/>
        <v>0</v>
      </c>
      <c r="AU61" s="1">
        <f t="shared" si="93"/>
        <v>0</v>
      </c>
      <c r="AV61" s="1">
        <f t="shared" si="93"/>
        <v>0</v>
      </c>
      <c r="AW61" s="1">
        <f t="shared" si="93"/>
        <v>0</v>
      </c>
      <c r="AX61" s="1">
        <f t="shared" si="93"/>
        <v>0</v>
      </c>
      <c r="AY61" s="1">
        <f t="shared" si="93"/>
        <v>0</v>
      </c>
      <c r="AZ61" s="1">
        <v>0</v>
      </c>
      <c r="BA61" s="1">
        <f t="shared" si="94"/>
        <v>16</v>
      </c>
      <c r="BB61" s="1">
        <f t="shared" si="94"/>
        <v>0</v>
      </c>
      <c r="BC61" s="1">
        <f t="shared" si="94"/>
        <v>16</v>
      </c>
      <c r="BD61" s="1">
        <f t="shared" si="94"/>
        <v>16</v>
      </c>
      <c r="BE61" s="1">
        <f t="shared" si="94"/>
        <v>16</v>
      </c>
      <c r="BF61" s="1">
        <f t="shared" si="94"/>
        <v>16</v>
      </c>
      <c r="BG61" s="1">
        <f t="shared" si="94"/>
        <v>16</v>
      </c>
      <c r="BH61" s="1">
        <f t="shared" si="94"/>
        <v>16</v>
      </c>
      <c r="BI61" s="1">
        <f t="shared" si="94"/>
        <v>16</v>
      </c>
      <c r="BJ61" s="1">
        <f t="shared" si="94"/>
        <v>16</v>
      </c>
      <c r="BK61" s="1">
        <f t="shared" si="94"/>
        <v>16</v>
      </c>
      <c r="BL61" s="1">
        <f t="shared" si="94"/>
        <v>16</v>
      </c>
      <c r="BM61" s="1">
        <f t="shared" si="94"/>
        <v>16</v>
      </c>
      <c r="BN61" s="1">
        <f t="shared" si="94"/>
        <v>16</v>
      </c>
      <c r="BO61" s="1">
        <v>0</v>
      </c>
    </row>
    <row r="62" spans="1:67" ht="38.25" x14ac:dyDescent="0.25">
      <c r="A62" s="10" t="s">
        <v>203</v>
      </c>
      <c r="B62" s="11" t="s">
        <v>155</v>
      </c>
      <c r="C62" s="6" t="str">
        <f t="shared" ref="C62:C67" si="100">IF(VALUE(TRIM(LEFT(AJ62,AK62-1)))&gt;0,"+"&amp; TRIM(LEFT(AJ62,AK62-1))&amp;"*",IF(VALUE(TRIM(LEFT(AJ62,AK62-1)))&lt;0, TRIM(LEFT(AJ62,AK62-1))&amp;"*",""))</f>
        <v>+1*</v>
      </c>
      <c r="D62" s="7" t="str">
        <f t="shared" si="95"/>
        <v>MAN_NMA1.1</v>
      </c>
      <c r="E62" s="8" t="str">
        <f t="shared" si="96"/>
        <v>+1*</v>
      </c>
      <c r="F62" s="9" t="str">
        <f t="shared" si="97"/>
        <v>MAN_NMA2.1</v>
      </c>
      <c r="G62" s="6" t="str">
        <f t="shared" si="79"/>
        <v>+1*</v>
      </c>
      <c r="H62" s="7" t="str">
        <f t="shared" si="80"/>
        <v>MAN_NMA3.1</v>
      </c>
      <c r="I62" s="6" t="str">
        <f t="shared" si="81"/>
        <v>-1*</v>
      </c>
      <c r="J62" s="7" t="str">
        <f t="shared" si="82"/>
        <v>INV_MAN.1</v>
      </c>
      <c r="K62" s="6" t="str">
        <f t="shared" si="83"/>
        <v/>
      </c>
      <c r="L62" s="7" t="str">
        <f t="shared" si="84"/>
        <v/>
      </c>
      <c r="M62" s="6" t="str">
        <f t="shared" si="85"/>
        <v/>
      </c>
      <c r="N62" s="7" t="str">
        <f t="shared" si="86"/>
        <v/>
      </c>
      <c r="O62" s="6" t="str">
        <f t="shared" si="87"/>
        <v/>
      </c>
      <c r="P62" s="7" t="str">
        <f t="shared" si="88"/>
        <v/>
      </c>
      <c r="Q62" s="6" t="str">
        <f t="shared" si="89"/>
        <v/>
      </c>
      <c r="R62" s="7" t="str">
        <f t="shared" si="90"/>
        <v/>
      </c>
      <c r="S62" s="6" t="str">
        <f t="shared" si="91"/>
        <v/>
      </c>
      <c r="T62" s="7" t="str">
        <f t="shared" ref="T62:T67" si="101">IF(AS62=0,"",IF(AT62=0,TRIM(MID($AJ62,AS62+1,LEN($AJ62)-AS62)),IF(BI62&lt;&gt;0,TRIM(MID($AJ62,AS62+1,BI62-AS62-1)),TRIM(MID($AJ62,AS62+1,BI62-AS62-1)))))</f>
        <v/>
      </c>
      <c r="U62" s="6" t="str">
        <f t="shared" si="92"/>
        <v/>
      </c>
      <c r="V62" s="7" t="str">
        <f t="shared" ref="V62:V67" si="102">IF(AT62=0,"",IF(AU62=0,TRIM(MID($AJ62,AT62+1,LEN($AJ62)-AT62)),IF(BJ62&lt;&gt;0,TRIM(MID($AJ62,AT62+1,BJ62-AT62-1)),TRIM(MID($AJ62,AT62+1,BJ62-AT62-1)))))</f>
        <v/>
      </c>
      <c r="W62" s="6" t="str">
        <f t="shared" ref="W62:W67" si="103">IF(IF(AU62=0,"",TRIM(MID($AJ62,BJ62+1,AU62-BJ62-1)))="","",IF(VALUE(TRIM(MID($AJ62,BJ62+1,AU62-BJ62-1)))&gt;0,"+"&amp;TRIM(MID($AJ62,BJ62+1,AU62-BJ62-1))&amp;"*",TRIM(MID($AJ62,BJ62+1,AU62-BJ62-1))&amp;"*"))</f>
        <v/>
      </c>
      <c r="X62" s="7" t="str">
        <f t="shared" ref="X62:X67" si="104">IF(AU62=0,"",IF(AV62=0,TRIM(MID($AJ62,AU62+1,LEN($AJ62)-AU62)),IF(BK62&lt;&gt;0,TRIM(MID($AJ62,AU62+1,BK62-AU62-1)),TRIM(MID($AJ62,AU62+1,BK62-AU62-1)))))</f>
        <v/>
      </c>
      <c r="Y62" s="6" t="str">
        <f t="shared" ref="Y62:Y67" si="105">IF(IF(AV62=0,"",TRIM(MID($AJ62,BK62+1,AV62-BK62-1)))="","",IF(VALUE(TRIM(MID($AJ62,BK62+1,AV62-BK62-1)))&gt;0,"+"&amp;TRIM(MID($AJ62,BK62+1,AV62-BK62-1))&amp;"*",TRIM(MID($AJ62,BK62+1,AV62-BK62-1))&amp;"*"))</f>
        <v/>
      </c>
      <c r="Z62" s="7" t="str">
        <f t="shared" ref="Z62:Z67" si="106">IF(AV62=0,"",IF(AW62=0,TRIM(MID($AJ62,AV62+1,LEN($AJ62)-AV62)),IF(BL62&lt;&gt;0,TRIM(MID($AJ62,AV62+1,BL62-AV62-1)),TRIM(MID($AJ62,AV62+1,BL62-AV62-1)))))</f>
        <v/>
      </c>
      <c r="AA62" s="6" t="str">
        <f t="shared" ref="AA62:AA67" si="107">IF(IF(AW62=0,"",TRIM(MID($AJ62,BL62+1,AW62-BL62-1)))="","",IF(VALUE(TRIM(MID($AJ62,BL62+1,AW62-BL62-1)))&gt;0,"+"&amp;TRIM(MID($AJ62,BL62+1,AW62-BL62-1))&amp;"*",TRIM(MID($AJ62,BL62+1,AW62-BL62-1))&amp;"*"))</f>
        <v/>
      </c>
      <c r="AB62" s="7" t="str">
        <f t="shared" ref="AB62:AB67" si="108">IF(AW62=0,"",IF(AX62=0,TRIM(MID($AJ62,AW62+1,LEN($AJ62)-AW62)),IF(BM62&lt;&gt;0,TRIM(MID($AJ62,AW62+1,BM62-AW62-1)),TRIM(MID($AJ62,AW62+1,BM62-AW62-1)))))</f>
        <v/>
      </c>
      <c r="AC62" s="6" t="str">
        <f t="shared" ref="AC62:AC67" si="109">IF(IF(AX62=0,"",TRIM(MID($AJ62,BM62+1,AX62-BM62-1)))="","",IF(VALUE(TRIM(MID($AJ62,BM62+1,AX62-BM62-1)))&gt;0,"+"&amp;TRIM(MID($AJ62,BM62+1,AX62-BM62-1))&amp;"*",TRIM(MID($AJ62,BM62+1,AX62-BM62-1))&amp;"*"))</f>
        <v/>
      </c>
      <c r="AD62" s="7" t="str">
        <f t="shared" ref="AD62:AD67" si="110">IF(AX62=0,"",IF(AZ62=0,TRIM(MID($AJ62,AX62+1,LEN($AJ62)-AX62)),IF(BO62&lt;&gt;0,TRIM(MID($AJ62,AX62+1,BO62-AX62-1)),TRIM(MID($AJ62,AX62+1,BO62-AX62-1)))))</f>
        <v/>
      </c>
      <c r="AE62" s="6" t="str">
        <f t="shared" ref="AE62:AE67" si="111">IF(IF(AY62=0,"",TRIM(MID($AJ62,BN62+1,AY62-BN62-1)))="","",IF(VALUE(TRIM(MID($AJ62,BN62+1,AY62-BN62-1)))&gt;0,"+"&amp;TRIM(MID($AJ62,BN62+1,AY62-BN62-1))&amp;"*",TRIM(MID($AJ62,BN62+1,AY62-BN62-1))&amp;"*"))</f>
        <v/>
      </c>
      <c r="AF62" s="7" t="str">
        <f t="shared" ref="AF62:AF67" si="112">IF(AY62=0,"",IF(BA62=0,TRIM(MID($AJ62,AY62+1,LEN($AJ62)-AY62)),IF(BP62&lt;&gt;0,TRIM(MID($AJ62,AY62+1,BP62-AY62-1)),TRIM(MID($AJ62,AY62+1,BP62-AY62-1)))))</f>
        <v/>
      </c>
      <c r="AG62" s="11"/>
      <c r="AH62" s="11">
        <v>845</v>
      </c>
      <c r="AI62" s="10" t="s">
        <v>204</v>
      </c>
      <c r="AJ62" s="10" t="s">
        <v>142</v>
      </c>
      <c r="AK62" s="1">
        <f t="shared" si="98"/>
        <v>3</v>
      </c>
      <c r="AL62" s="1">
        <f t="shared" si="99"/>
        <v>20</v>
      </c>
      <c r="AM62" s="1">
        <f t="shared" si="93"/>
        <v>37</v>
      </c>
      <c r="AN62" s="1">
        <f t="shared" si="93"/>
        <v>55</v>
      </c>
      <c r="AO62" s="1">
        <f t="shared" si="93"/>
        <v>0</v>
      </c>
      <c r="AP62" s="1">
        <f t="shared" si="93"/>
        <v>0</v>
      </c>
      <c r="AQ62" s="1">
        <f t="shared" si="93"/>
        <v>0</v>
      </c>
      <c r="AR62" s="1">
        <f t="shared" si="93"/>
        <v>0</v>
      </c>
      <c r="AS62" s="1">
        <f t="shared" si="93"/>
        <v>0</v>
      </c>
      <c r="AT62" s="1">
        <f t="shared" si="93"/>
        <v>0</v>
      </c>
      <c r="AU62" s="1">
        <f t="shared" si="93"/>
        <v>0</v>
      </c>
      <c r="AV62" s="1">
        <f t="shared" si="93"/>
        <v>0</v>
      </c>
      <c r="AW62" s="1">
        <f t="shared" si="93"/>
        <v>0</v>
      </c>
      <c r="AX62" s="1">
        <f t="shared" si="93"/>
        <v>0</v>
      </c>
      <c r="AY62" s="1">
        <f t="shared" si="93"/>
        <v>0</v>
      </c>
      <c r="AZ62" s="1">
        <v>0</v>
      </c>
      <c r="BA62" s="1">
        <f t="shared" si="94"/>
        <v>16</v>
      </c>
      <c r="BB62" s="1">
        <f t="shared" si="94"/>
        <v>33</v>
      </c>
      <c r="BC62" s="1">
        <f t="shared" si="94"/>
        <v>50</v>
      </c>
      <c r="BD62" s="1">
        <f t="shared" si="94"/>
        <v>0</v>
      </c>
      <c r="BE62" s="1">
        <f t="shared" si="94"/>
        <v>16</v>
      </c>
      <c r="BF62" s="1">
        <f t="shared" si="94"/>
        <v>16</v>
      </c>
      <c r="BG62" s="1">
        <f t="shared" si="94"/>
        <v>16</v>
      </c>
      <c r="BH62" s="1">
        <f t="shared" si="94"/>
        <v>16</v>
      </c>
      <c r="BI62" s="1">
        <f t="shared" si="94"/>
        <v>16</v>
      </c>
      <c r="BJ62" s="1">
        <f t="shared" si="94"/>
        <v>16</v>
      </c>
      <c r="BK62" s="1">
        <f t="shared" si="94"/>
        <v>16</v>
      </c>
      <c r="BL62" s="1">
        <f t="shared" si="94"/>
        <v>16</v>
      </c>
      <c r="BM62" s="1">
        <f t="shared" si="94"/>
        <v>16</v>
      </c>
      <c r="BN62" s="1">
        <f t="shared" si="94"/>
        <v>16</v>
      </c>
      <c r="BO62" s="1">
        <v>0</v>
      </c>
    </row>
    <row r="63" spans="1:67" ht="38.25" x14ac:dyDescent="0.25">
      <c r="A63" s="10" t="s">
        <v>205</v>
      </c>
      <c r="B63" s="11" t="s">
        <v>155</v>
      </c>
      <c r="C63" s="6" t="str">
        <f t="shared" si="100"/>
        <v>+1*</v>
      </c>
      <c r="D63" s="7" t="str">
        <f t="shared" si="95"/>
        <v>MAN_NMA1.1</v>
      </c>
      <c r="E63" s="8" t="str">
        <f t="shared" si="96"/>
        <v>+1*</v>
      </c>
      <c r="F63" s="9" t="str">
        <f t="shared" si="97"/>
        <v>MAN_NMA2.1</v>
      </c>
      <c r="G63" s="6" t="str">
        <f t="shared" si="79"/>
        <v>+1*</v>
      </c>
      <c r="H63" s="7" t="str">
        <f t="shared" si="80"/>
        <v>MAN_NMA3.1</v>
      </c>
      <c r="I63" s="6" t="str">
        <f t="shared" si="81"/>
        <v>-1*</v>
      </c>
      <c r="J63" s="7" t="str">
        <f t="shared" si="82"/>
        <v>INV_MAN.1</v>
      </c>
      <c r="K63" s="6" t="str">
        <f t="shared" si="83"/>
        <v/>
      </c>
      <c r="L63" s="7" t="str">
        <f t="shared" si="84"/>
        <v/>
      </c>
      <c r="M63" s="6" t="str">
        <f t="shared" si="85"/>
        <v/>
      </c>
      <c r="N63" s="7" t="str">
        <f t="shared" si="86"/>
        <v/>
      </c>
      <c r="O63" s="6" t="str">
        <f t="shared" si="87"/>
        <v/>
      </c>
      <c r="P63" s="7" t="str">
        <f t="shared" si="88"/>
        <v/>
      </c>
      <c r="Q63" s="6" t="str">
        <f t="shared" si="89"/>
        <v/>
      </c>
      <c r="R63" s="7" t="str">
        <f t="shared" si="90"/>
        <v/>
      </c>
      <c r="S63" s="6" t="str">
        <f t="shared" si="91"/>
        <v/>
      </c>
      <c r="T63" s="7" t="str">
        <f t="shared" si="101"/>
        <v/>
      </c>
      <c r="U63" s="6" t="str">
        <f t="shared" si="92"/>
        <v/>
      </c>
      <c r="V63" s="7" t="str">
        <f t="shared" si="102"/>
        <v/>
      </c>
      <c r="W63" s="6" t="str">
        <f t="shared" si="103"/>
        <v/>
      </c>
      <c r="X63" s="7" t="str">
        <f t="shared" si="104"/>
        <v/>
      </c>
      <c r="Y63" s="6" t="str">
        <f t="shared" si="105"/>
        <v/>
      </c>
      <c r="Z63" s="7" t="str">
        <f t="shared" si="106"/>
        <v/>
      </c>
      <c r="AA63" s="6" t="str">
        <f t="shared" si="107"/>
        <v/>
      </c>
      <c r="AB63" s="7" t="str">
        <f t="shared" si="108"/>
        <v/>
      </c>
      <c r="AC63" s="6" t="str">
        <f t="shared" si="109"/>
        <v/>
      </c>
      <c r="AD63" s="7" t="str">
        <f t="shared" si="110"/>
        <v/>
      </c>
      <c r="AE63" s="6" t="str">
        <f t="shared" si="111"/>
        <v/>
      </c>
      <c r="AF63" s="7" t="str">
        <f t="shared" si="112"/>
        <v/>
      </c>
      <c r="AG63" s="11"/>
      <c r="AH63" s="11">
        <v>880</v>
      </c>
      <c r="AI63" s="10" t="s">
        <v>206</v>
      </c>
      <c r="AJ63" s="10" t="s">
        <v>142</v>
      </c>
      <c r="AK63" s="1">
        <f t="shared" si="98"/>
        <v>3</v>
      </c>
      <c r="AL63" s="1">
        <f t="shared" si="99"/>
        <v>20</v>
      </c>
      <c r="AM63" s="1">
        <f t="shared" si="93"/>
        <v>37</v>
      </c>
      <c r="AN63" s="1">
        <f t="shared" si="93"/>
        <v>55</v>
      </c>
      <c r="AO63" s="1">
        <f t="shared" si="93"/>
        <v>0</v>
      </c>
      <c r="AP63" s="1">
        <f t="shared" si="93"/>
        <v>0</v>
      </c>
      <c r="AQ63" s="1">
        <f t="shared" si="93"/>
        <v>0</v>
      </c>
      <c r="AR63" s="1">
        <f t="shared" si="93"/>
        <v>0</v>
      </c>
      <c r="AS63" s="1">
        <f t="shared" si="93"/>
        <v>0</v>
      </c>
      <c r="AT63" s="1">
        <f t="shared" si="93"/>
        <v>0</v>
      </c>
      <c r="AU63" s="1">
        <f t="shared" si="93"/>
        <v>0</v>
      </c>
      <c r="AV63" s="1">
        <f t="shared" si="93"/>
        <v>0</v>
      </c>
      <c r="AW63" s="1">
        <f t="shared" si="93"/>
        <v>0</v>
      </c>
      <c r="AX63" s="1">
        <f t="shared" si="93"/>
        <v>0</v>
      </c>
      <c r="AY63" s="1">
        <f t="shared" si="93"/>
        <v>0</v>
      </c>
      <c r="AZ63" s="1">
        <v>0</v>
      </c>
      <c r="BA63" s="1">
        <f t="shared" si="94"/>
        <v>16</v>
      </c>
      <c r="BB63" s="1">
        <f t="shared" si="94"/>
        <v>33</v>
      </c>
      <c r="BC63" s="1">
        <f t="shared" si="94"/>
        <v>50</v>
      </c>
      <c r="BD63" s="1">
        <f t="shared" si="94"/>
        <v>0</v>
      </c>
      <c r="BE63" s="1">
        <f t="shared" si="94"/>
        <v>16</v>
      </c>
      <c r="BF63" s="1">
        <f t="shared" si="94"/>
        <v>16</v>
      </c>
      <c r="BG63" s="1">
        <f t="shared" si="94"/>
        <v>16</v>
      </c>
      <c r="BH63" s="1">
        <f t="shared" si="94"/>
        <v>16</v>
      </c>
      <c r="BI63" s="1">
        <f t="shared" si="94"/>
        <v>16</v>
      </c>
      <c r="BJ63" s="1">
        <f t="shared" si="94"/>
        <v>16</v>
      </c>
      <c r="BK63" s="1">
        <f t="shared" si="94"/>
        <v>16</v>
      </c>
      <c r="BL63" s="1">
        <f t="shared" si="94"/>
        <v>16</v>
      </c>
      <c r="BM63" s="1">
        <f t="shared" si="94"/>
        <v>16</v>
      </c>
      <c r="BN63" s="1">
        <f t="shared" si="94"/>
        <v>16</v>
      </c>
      <c r="BO63" s="1">
        <v>0</v>
      </c>
    </row>
    <row r="64" spans="1:67" s="32" customFormat="1" ht="30" customHeight="1" x14ac:dyDescent="0.25">
      <c r="A64" s="24" t="s">
        <v>207</v>
      </c>
      <c r="B64" s="25" t="s">
        <v>155</v>
      </c>
      <c r="C64" s="26" t="s">
        <v>84</v>
      </c>
      <c r="D64" s="27" t="s">
        <v>208</v>
      </c>
      <c r="E64" s="28" t="s">
        <v>84</v>
      </c>
      <c r="F64" s="29" t="s">
        <v>209</v>
      </c>
      <c r="G64" s="26" t="s">
        <v>89</v>
      </c>
      <c r="H64" s="27" t="s">
        <v>210</v>
      </c>
      <c r="I64" s="26" t="s">
        <v>89</v>
      </c>
      <c r="J64" s="27" t="s">
        <v>211</v>
      </c>
      <c r="K64" s="26" t="s">
        <v>89</v>
      </c>
      <c r="L64" s="27" t="s">
        <v>212</v>
      </c>
      <c r="M64" s="26" t="s">
        <v>72</v>
      </c>
      <c r="N64" s="27" t="s">
        <v>72</v>
      </c>
      <c r="O64" s="26" t="s">
        <v>72</v>
      </c>
      <c r="P64" s="27" t="s">
        <v>72</v>
      </c>
      <c r="Q64" s="26" t="s">
        <v>72</v>
      </c>
      <c r="R64" s="27" t="s">
        <v>72</v>
      </c>
      <c r="S64" s="26" t="s">
        <v>72</v>
      </c>
      <c r="T64" s="27" t="s">
        <v>72</v>
      </c>
      <c r="U64" s="26" t="s">
        <v>72</v>
      </c>
      <c r="V64" s="27" t="s">
        <v>72</v>
      </c>
      <c r="W64" s="26" t="s">
        <v>72</v>
      </c>
      <c r="X64" s="27" t="s">
        <v>72</v>
      </c>
      <c r="Y64" s="26" t="s">
        <v>72</v>
      </c>
      <c r="Z64" s="27" t="s">
        <v>72</v>
      </c>
      <c r="AA64" s="26" t="s">
        <v>72</v>
      </c>
      <c r="AB64" s="27" t="s">
        <v>72</v>
      </c>
      <c r="AC64" s="26" t="s">
        <v>72</v>
      </c>
      <c r="AD64" s="27" t="s">
        <v>72</v>
      </c>
      <c r="AE64" s="26" t="s">
        <v>72</v>
      </c>
      <c r="AF64" s="27" t="s">
        <v>72</v>
      </c>
      <c r="AG64" s="25" t="s">
        <v>72</v>
      </c>
      <c r="AH64" s="25">
        <v>1000</v>
      </c>
      <c r="AI64" s="30" t="s">
        <v>213</v>
      </c>
      <c r="AJ64" s="24" t="s">
        <v>214</v>
      </c>
      <c r="AK64" s="32">
        <v>4</v>
      </c>
      <c r="AL64" s="32">
        <v>22</v>
      </c>
      <c r="AM64" s="32">
        <v>39</v>
      </c>
      <c r="AN64" s="32">
        <v>60</v>
      </c>
      <c r="AO64" s="32">
        <v>81</v>
      </c>
      <c r="AP64" s="32">
        <v>0</v>
      </c>
      <c r="AQ64" s="32">
        <v>0</v>
      </c>
      <c r="AR64" s="32">
        <v>0</v>
      </c>
      <c r="AS64" s="32">
        <v>0</v>
      </c>
      <c r="AT64" s="32">
        <v>0</v>
      </c>
      <c r="AU64" s="32">
        <v>0</v>
      </c>
      <c r="AV64" s="32">
        <v>0</v>
      </c>
      <c r="AW64" s="32">
        <v>0</v>
      </c>
      <c r="AX64" s="32">
        <v>0</v>
      </c>
      <c r="AY64" s="32">
        <v>0</v>
      </c>
      <c r="AZ64" s="32">
        <v>0</v>
      </c>
      <c r="BA64" s="32">
        <v>17</v>
      </c>
      <c r="BB64" s="32">
        <v>35</v>
      </c>
      <c r="BC64" s="32">
        <v>56</v>
      </c>
      <c r="BD64" s="32">
        <v>77</v>
      </c>
      <c r="BE64" s="32">
        <v>0</v>
      </c>
      <c r="BF64" s="32">
        <v>17</v>
      </c>
      <c r="BG64" s="32">
        <v>17</v>
      </c>
      <c r="BH64" s="32">
        <v>17</v>
      </c>
      <c r="BI64" s="32">
        <v>17</v>
      </c>
      <c r="BJ64" s="32">
        <v>17</v>
      </c>
      <c r="BK64" s="32">
        <v>17</v>
      </c>
      <c r="BL64" s="32">
        <v>17</v>
      </c>
      <c r="BM64" s="32">
        <v>17</v>
      </c>
      <c r="BN64" s="32">
        <v>17</v>
      </c>
      <c r="BO64" s="32">
        <v>0</v>
      </c>
    </row>
    <row r="65" spans="1:67" ht="44.45" customHeight="1" x14ac:dyDescent="0.25">
      <c r="A65" s="10" t="s">
        <v>215</v>
      </c>
      <c r="B65" s="11" t="s">
        <v>155</v>
      </c>
      <c r="C65" s="6" t="s">
        <v>84</v>
      </c>
      <c r="D65" s="7" t="s">
        <v>216</v>
      </c>
      <c r="E65" s="8" t="s">
        <v>84</v>
      </c>
      <c r="F65" s="9" t="s">
        <v>217</v>
      </c>
      <c r="G65" s="6" t="s">
        <v>89</v>
      </c>
      <c r="H65" s="7" t="s">
        <v>218</v>
      </c>
      <c r="I65" s="6" t="s">
        <v>84</v>
      </c>
      <c r="J65" s="7" t="s">
        <v>219</v>
      </c>
      <c r="K65" s="6" t="s">
        <v>72</v>
      </c>
      <c r="L65" s="7" t="s">
        <v>72</v>
      </c>
      <c r="M65" s="6" t="s">
        <v>72</v>
      </c>
      <c r="N65" s="7" t="s">
        <v>72</v>
      </c>
      <c r="O65" s="6" t="s">
        <v>72</v>
      </c>
      <c r="P65" s="7" t="s">
        <v>72</v>
      </c>
      <c r="Q65" s="6" t="s">
        <v>72</v>
      </c>
      <c r="R65" s="7" t="s">
        <v>72</v>
      </c>
      <c r="S65" s="6" t="s">
        <v>72</v>
      </c>
      <c r="T65" s="7" t="s">
        <v>72</v>
      </c>
      <c r="U65" s="6" t="s">
        <v>72</v>
      </c>
      <c r="V65" s="7" t="s">
        <v>72</v>
      </c>
      <c r="W65" s="6" t="s">
        <v>72</v>
      </c>
      <c r="X65" s="7" t="s">
        <v>72</v>
      </c>
      <c r="Y65" s="6" t="s">
        <v>72</v>
      </c>
      <c r="Z65" s="7" t="s">
        <v>72</v>
      </c>
      <c r="AA65" s="6" t="s">
        <v>72</v>
      </c>
      <c r="AB65" s="7" t="s">
        <v>72</v>
      </c>
      <c r="AC65" s="6" t="s">
        <v>72</v>
      </c>
      <c r="AD65" s="7" t="s">
        <v>72</v>
      </c>
      <c r="AE65" s="6" t="s">
        <v>72</v>
      </c>
      <c r="AF65" s="7" t="s">
        <v>72</v>
      </c>
      <c r="AG65" s="11" t="s">
        <v>72</v>
      </c>
      <c r="AH65" s="11">
        <v>1330</v>
      </c>
      <c r="AI65" s="10" t="s">
        <v>220</v>
      </c>
      <c r="AJ65" s="10" t="s">
        <v>221</v>
      </c>
      <c r="AK65" s="1">
        <v>4</v>
      </c>
      <c r="AL65" s="1">
        <v>26</v>
      </c>
      <c r="AM65" s="1">
        <v>42</v>
      </c>
      <c r="AN65" s="1">
        <v>60</v>
      </c>
      <c r="AO65" s="1">
        <v>0</v>
      </c>
      <c r="AP65" s="1">
        <v>0</v>
      </c>
      <c r="AQ65" s="1">
        <v>0</v>
      </c>
      <c r="AR65" s="1">
        <v>0</v>
      </c>
      <c r="AS65" s="1">
        <v>0</v>
      </c>
      <c r="AT65" s="1">
        <v>0</v>
      </c>
      <c r="AU65" s="1">
        <v>0</v>
      </c>
      <c r="AV65" s="1">
        <v>0</v>
      </c>
      <c r="AW65" s="1">
        <v>0</v>
      </c>
      <c r="AX65" s="1">
        <v>0</v>
      </c>
      <c r="AY65" s="1">
        <v>0</v>
      </c>
      <c r="AZ65" s="1">
        <v>0</v>
      </c>
      <c r="BA65" s="1">
        <v>21</v>
      </c>
      <c r="BB65" s="1">
        <v>38</v>
      </c>
      <c r="BC65" s="1">
        <v>55</v>
      </c>
      <c r="BD65" s="1">
        <v>0</v>
      </c>
      <c r="BE65" s="1">
        <v>21</v>
      </c>
      <c r="BF65" s="1">
        <v>21</v>
      </c>
      <c r="BG65" s="1">
        <v>21</v>
      </c>
      <c r="BH65" s="1">
        <v>21</v>
      </c>
      <c r="BI65" s="1">
        <v>21</v>
      </c>
      <c r="BJ65" s="1">
        <v>21</v>
      </c>
      <c r="BK65" s="1">
        <v>21</v>
      </c>
      <c r="BL65" s="1">
        <v>21</v>
      </c>
      <c r="BM65" s="1">
        <v>21</v>
      </c>
      <c r="BN65" s="1">
        <v>21</v>
      </c>
      <c r="BO65" s="1">
        <v>0</v>
      </c>
    </row>
    <row r="66" spans="1:67" ht="50.1" customHeight="1" x14ac:dyDescent="0.25">
      <c r="A66" s="12" t="s">
        <v>222</v>
      </c>
      <c r="B66" s="13" t="s">
        <v>155</v>
      </c>
      <c r="C66" s="6" t="s">
        <v>84</v>
      </c>
      <c r="D66" s="7" t="s">
        <v>223</v>
      </c>
      <c r="E66" s="8" t="s">
        <v>84</v>
      </c>
      <c r="F66" s="9" t="s">
        <v>224</v>
      </c>
      <c r="G66" s="6" t="s">
        <v>84</v>
      </c>
      <c r="H66" s="7" t="s">
        <v>225</v>
      </c>
      <c r="I66" s="6" t="s">
        <v>84</v>
      </c>
      <c r="J66" s="7" t="s">
        <v>226</v>
      </c>
      <c r="K66" s="6" t="s">
        <v>89</v>
      </c>
      <c r="L66" s="7" t="s">
        <v>227</v>
      </c>
      <c r="M66" s="6" t="s">
        <v>89</v>
      </c>
      <c r="N66" s="7" t="s">
        <v>228</v>
      </c>
      <c r="O66" s="6" t="s">
        <v>89</v>
      </c>
      <c r="P66" s="7" t="s">
        <v>229</v>
      </c>
      <c r="Q66" s="6" t="s">
        <v>89</v>
      </c>
      <c r="R66" s="7" t="s">
        <v>230</v>
      </c>
      <c r="S66" s="6" t="s">
        <v>84</v>
      </c>
      <c r="T66" s="7" t="s">
        <v>231</v>
      </c>
      <c r="U66" s="6" t="s">
        <v>84</v>
      </c>
      <c r="V66" s="7" t="s">
        <v>232</v>
      </c>
      <c r="W66" s="6" t="s">
        <v>84</v>
      </c>
      <c r="X66" s="7" t="s">
        <v>233</v>
      </c>
      <c r="Y66" s="6" t="s">
        <v>89</v>
      </c>
      <c r="Z66" s="7" t="s">
        <v>234</v>
      </c>
      <c r="AA66" s="6" t="s">
        <v>72</v>
      </c>
      <c r="AB66" s="7" t="s">
        <v>72</v>
      </c>
      <c r="AC66" s="6" t="s">
        <v>72</v>
      </c>
      <c r="AD66" s="7" t="s">
        <v>72</v>
      </c>
      <c r="AE66" s="6" t="s">
        <v>72</v>
      </c>
      <c r="AF66" s="7" t="s">
        <v>72</v>
      </c>
      <c r="AG66" s="13" t="s">
        <v>235</v>
      </c>
      <c r="AH66" s="13">
        <v>2500</v>
      </c>
      <c r="AI66" s="10" t="s">
        <v>236</v>
      </c>
      <c r="AJ66" s="14" t="s">
        <v>237</v>
      </c>
      <c r="AK66" s="1">
        <v>4</v>
      </c>
      <c r="AL66" s="1">
        <v>22</v>
      </c>
      <c r="AM66" s="1">
        <v>40</v>
      </c>
      <c r="AN66" s="1">
        <v>57</v>
      </c>
      <c r="AO66" s="1">
        <v>74</v>
      </c>
      <c r="AP66" s="1">
        <v>91</v>
      </c>
      <c r="AQ66" s="1">
        <v>109</v>
      </c>
      <c r="AR66" s="1">
        <v>127</v>
      </c>
      <c r="AS66" s="1">
        <v>145</v>
      </c>
      <c r="AT66" s="1">
        <v>163</v>
      </c>
      <c r="AU66" s="1">
        <v>180</v>
      </c>
      <c r="AV66" s="1">
        <v>0</v>
      </c>
      <c r="AW66" s="1">
        <v>0</v>
      </c>
      <c r="AX66" s="1">
        <v>0</v>
      </c>
      <c r="AY66" s="1">
        <v>0</v>
      </c>
      <c r="AZ66" s="1">
        <v>0</v>
      </c>
      <c r="BA66" s="1">
        <v>17</v>
      </c>
      <c r="BB66" s="1">
        <v>35</v>
      </c>
      <c r="BC66" s="1">
        <v>52</v>
      </c>
      <c r="BD66" s="1">
        <v>70</v>
      </c>
      <c r="BE66" s="1">
        <v>87</v>
      </c>
      <c r="BF66" s="1">
        <v>104</v>
      </c>
      <c r="BG66" s="1">
        <v>122</v>
      </c>
      <c r="BH66" s="1">
        <v>140</v>
      </c>
      <c r="BI66" s="1">
        <v>158</v>
      </c>
      <c r="BJ66" s="1">
        <v>176</v>
      </c>
      <c r="BK66" s="1">
        <v>0</v>
      </c>
      <c r="BL66" s="1">
        <v>17</v>
      </c>
      <c r="BM66" s="1">
        <v>17</v>
      </c>
      <c r="BN66" s="1">
        <v>17</v>
      </c>
      <c r="BO66" s="1">
        <v>0</v>
      </c>
    </row>
    <row r="67" spans="1:67" ht="50.1" customHeight="1" x14ac:dyDescent="0.25">
      <c r="A67" s="12" t="s">
        <v>238</v>
      </c>
      <c r="B67" s="13" t="s">
        <v>155</v>
      </c>
      <c r="C67" s="6" t="str">
        <f t="shared" si="100"/>
        <v>+1*</v>
      </c>
      <c r="D67" s="7" t="str">
        <f t="shared" si="95"/>
        <v>BPE_PRM_HAY1.1</v>
      </c>
      <c r="E67" s="8" t="str">
        <f t="shared" si="96"/>
        <v>+1*</v>
      </c>
      <c r="F67" s="9" t="str">
        <f t="shared" si="97"/>
        <v>BPE_PRM_HAY2.1</v>
      </c>
      <c r="G67" s="6" t="str">
        <f t="shared" si="79"/>
        <v>-1*</v>
      </c>
      <c r="H67" s="7" t="str">
        <f t="shared" si="80"/>
        <v>HAY_WIL_LTN1.1</v>
      </c>
      <c r="I67" s="6" t="str">
        <f t="shared" si="81"/>
        <v>-1*</v>
      </c>
      <c r="J67" s="7" t="str">
        <f t="shared" si="82"/>
        <v>HAY_WIL_LTN2.1</v>
      </c>
      <c r="K67" s="6" t="str">
        <f t="shared" si="83"/>
        <v>-1*</v>
      </c>
      <c r="L67" s="7" t="str">
        <f t="shared" si="84"/>
        <v>MGM_WDV1.1</v>
      </c>
      <c r="M67" s="6" t="str">
        <f t="shared" si="85"/>
        <v/>
      </c>
      <c r="N67" s="7" t="str">
        <f t="shared" si="86"/>
        <v/>
      </c>
      <c r="O67" s="6" t="str">
        <f t="shared" si="87"/>
        <v/>
      </c>
      <c r="P67" s="7" t="str">
        <f t="shared" si="88"/>
        <v/>
      </c>
      <c r="Q67" s="6" t="str">
        <f t="shared" si="89"/>
        <v/>
      </c>
      <c r="R67" s="7" t="str">
        <f t="shared" si="90"/>
        <v/>
      </c>
      <c r="S67" s="6" t="str">
        <f t="shared" si="91"/>
        <v/>
      </c>
      <c r="T67" s="7" t="str">
        <f t="shared" si="101"/>
        <v/>
      </c>
      <c r="U67" s="6" t="str">
        <f t="shared" si="92"/>
        <v/>
      </c>
      <c r="V67" s="7" t="str">
        <f t="shared" si="102"/>
        <v/>
      </c>
      <c r="W67" s="6" t="str">
        <f t="shared" si="103"/>
        <v/>
      </c>
      <c r="X67" s="7" t="str">
        <f t="shared" si="104"/>
        <v/>
      </c>
      <c r="Y67" s="6" t="str">
        <f t="shared" si="105"/>
        <v/>
      </c>
      <c r="Z67" s="7" t="str">
        <f t="shared" si="106"/>
        <v/>
      </c>
      <c r="AA67" s="6" t="str">
        <f t="shared" si="107"/>
        <v/>
      </c>
      <c r="AB67" s="7" t="str">
        <f t="shared" si="108"/>
        <v/>
      </c>
      <c r="AC67" s="6" t="str">
        <f t="shared" si="109"/>
        <v/>
      </c>
      <c r="AD67" s="7" t="str">
        <f t="shared" si="110"/>
        <v/>
      </c>
      <c r="AE67" s="6" t="str">
        <f t="shared" si="111"/>
        <v/>
      </c>
      <c r="AF67" s="7" t="str">
        <f t="shared" si="112"/>
        <v/>
      </c>
      <c r="AG67" s="13" t="s">
        <v>72</v>
      </c>
      <c r="AH67" s="13">
        <v>1500</v>
      </c>
      <c r="AI67" s="10" t="s">
        <v>239</v>
      </c>
      <c r="AJ67" s="12" t="s">
        <v>240</v>
      </c>
      <c r="AK67" s="1">
        <f>FIND("*",$AJ67,1)</f>
        <v>3</v>
      </c>
      <c r="AL67" s="1">
        <f>IF(ISERR(FIND("*",$AJ67,AK67+1)),0,FIND("*",$AJ67,AK67+1))</f>
        <v>24</v>
      </c>
      <c r="AM67" s="1">
        <f>IF(AL67=0,0,IF(ISERR(FIND("*",$AJ67,AL67+1)),0,FIND("*",$AJ67,AL67+1)))</f>
        <v>46</v>
      </c>
      <c r="AN67" s="1">
        <f>IF(AM67=0,0,IF(ISERR(FIND("*",$AJ67,AM67+1)),0,FIND("*",$AJ67,AM67+1)))</f>
        <v>68</v>
      </c>
      <c r="AO67" s="1">
        <f t="shared" si="93"/>
        <v>90</v>
      </c>
      <c r="AP67" s="1">
        <f t="shared" si="93"/>
        <v>0</v>
      </c>
      <c r="AQ67" s="1">
        <f t="shared" si="93"/>
        <v>0</v>
      </c>
      <c r="AR67" s="1">
        <f t="shared" si="93"/>
        <v>0</v>
      </c>
      <c r="AS67" s="1">
        <f t="shared" si="93"/>
        <v>0</v>
      </c>
      <c r="AT67" s="1">
        <f t="shared" si="93"/>
        <v>0</v>
      </c>
      <c r="AU67" s="1">
        <f t="shared" si="93"/>
        <v>0</v>
      </c>
      <c r="AV67" s="1">
        <f t="shared" si="93"/>
        <v>0</v>
      </c>
      <c r="AW67" s="1">
        <f t="shared" si="93"/>
        <v>0</v>
      </c>
      <c r="AX67" s="1">
        <f t="shared" si="93"/>
        <v>0</v>
      </c>
      <c r="AY67" s="1">
        <f t="shared" si="93"/>
        <v>0</v>
      </c>
      <c r="AZ67" s="1">
        <v>0</v>
      </c>
      <c r="BA67" s="1">
        <f t="shared" si="94"/>
        <v>20</v>
      </c>
      <c r="BB67" s="1">
        <f t="shared" si="94"/>
        <v>41</v>
      </c>
      <c r="BC67" s="1">
        <f t="shared" si="94"/>
        <v>63</v>
      </c>
      <c r="BD67" s="1">
        <f t="shared" si="94"/>
        <v>85</v>
      </c>
      <c r="BE67" s="1">
        <f t="shared" si="94"/>
        <v>0</v>
      </c>
      <c r="BF67" s="1">
        <f t="shared" si="94"/>
        <v>20</v>
      </c>
      <c r="BG67" s="1">
        <f t="shared" si="94"/>
        <v>20</v>
      </c>
      <c r="BH67" s="1">
        <f t="shared" si="94"/>
        <v>20</v>
      </c>
      <c r="BI67" s="1">
        <f t="shared" si="94"/>
        <v>20</v>
      </c>
      <c r="BJ67" s="1">
        <f t="shared" si="94"/>
        <v>20</v>
      </c>
      <c r="BK67" s="1">
        <f t="shared" si="94"/>
        <v>20</v>
      </c>
      <c r="BL67" s="1">
        <f t="shared" si="94"/>
        <v>20</v>
      </c>
      <c r="BM67" s="1">
        <f t="shared" si="94"/>
        <v>20</v>
      </c>
      <c r="BN67" s="1">
        <f t="shared" si="94"/>
        <v>20</v>
      </c>
      <c r="BO67" s="1">
        <v>0</v>
      </c>
    </row>
    <row r="68" spans="1:67" ht="21.75" customHeight="1" x14ac:dyDescent="0.25">
      <c r="A68" s="51"/>
      <c r="B68" s="52"/>
      <c r="C68" s="53"/>
      <c r="D68" s="51"/>
      <c r="E68" s="54"/>
      <c r="F68" s="55"/>
      <c r="G68" s="53"/>
      <c r="H68" s="51"/>
      <c r="I68" s="53"/>
      <c r="J68" s="51"/>
      <c r="K68" s="53"/>
      <c r="L68" s="51"/>
      <c r="M68" s="53"/>
      <c r="N68" s="51"/>
      <c r="O68" s="53"/>
      <c r="P68" s="51"/>
      <c r="Q68" s="53"/>
      <c r="R68" s="51"/>
      <c r="S68" s="53"/>
      <c r="T68" s="51"/>
      <c r="U68" s="53"/>
      <c r="V68" s="51"/>
      <c r="W68" s="53"/>
      <c r="X68" s="51"/>
      <c r="Y68" s="53"/>
      <c r="Z68" s="51"/>
      <c r="AA68" s="53"/>
      <c r="AB68" s="51"/>
      <c r="AC68" s="53"/>
      <c r="AD68" s="51"/>
      <c r="AE68" s="53"/>
      <c r="AF68" s="51"/>
      <c r="AG68" s="52"/>
      <c r="AH68" s="52"/>
      <c r="AI68" s="55"/>
      <c r="AJ68" s="47"/>
    </row>
    <row r="69" spans="1:67" ht="21" x14ac:dyDescent="0.25">
      <c r="A69" s="82" t="s">
        <v>241</v>
      </c>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row>
    <row r="70" spans="1:67" ht="50.1" customHeight="1" x14ac:dyDescent="0.25">
      <c r="A70" s="12" t="s">
        <v>242</v>
      </c>
      <c r="B70" s="13" t="s">
        <v>55</v>
      </c>
      <c r="C70" s="6" t="str">
        <f t="shared" ref="C70:C79" si="113">IF(VALUE(TRIM(LEFT(AJ70,AK70-1)))&gt;0,"+"&amp; TRIM(LEFT(AJ70,AK70-1))&amp;"*",IF(VALUE(TRIM(LEFT(AJ70,AK70-1)))&lt;0, TRIM(LEFT(AJ70,AK70-1))&amp;"*",""))</f>
        <v>+1*</v>
      </c>
      <c r="D70" s="7" t="str">
        <f t="shared" ref="D70:D79" si="114">IF(AK70=0,"",IF(AL70=0,TRIM(MID($AJ70,AK70+1,LEN($AJ70)-AK70)),IF(BA70&lt;&gt;0,TRIM(MID($AJ70,AK70+1,BA70-AK70-1)),TRIM(MID($AJ70,AK70+1,BA70-AK70-1)))))</f>
        <v>BWK1101 WPI0 ENOF</v>
      </c>
      <c r="E70" s="8" t="str">
        <f t="shared" ref="E70:E79" si="115">IF(IF(AL70=0,"",TRIM(MID($AJ70,BA70+1,AL70-BA70-1)))="","",IF(VALUE(TRIM(MID($AJ70,BA70+1,AL70-BA70-1)))&gt;0,"+"&amp;TRIM(MID($AJ70,BA70+1,AL70-BA70-1))&amp;"*",TRIM(MID($AJ70,BA70+1,AL70-BA70-1))&amp;"*"))</f>
        <v/>
      </c>
      <c r="F70" s="9" t="str">
        <f t="shared" ref="F70:F79" si="116">IF(AL70=0,"",IF(AM70=0,TRIM(MID($AJ70,AL70+1,LEN($AJ70)-AL70)),IF(BB70&lt;&gt;0,TRIM(MID($AJ70,AL70+1,BB70-AL70-1)),TRIM(MID($AJ70,AL70+1,BB70-AL70-1)))))</f>
        <v/>
      </c>
      <c r="G70" s="6" t="str">
        <f t="shared" ref="G70:G79" si="117">IF(IF(AM70=0,"",TRIM(MID($AJ70,BB70+1,AM70-BB70-1)))="","",IF(VALUE(TRIM(MID($AJ70,BB70+1,AM70-BB70-1)))&gt;0,"+"&amp;TRIM(MID($AJ70,BB70+1,AM70-BB70-1))&amp;"*",TRIM(MID($AJ70,BB70+1,AM70-BB70-1))&amp;"*"))</f>
        <v/>
      </c>
      <c r="H70" s="7" t="str">
        <f t="shared" ref="H70:H79" si="118">IF(AM70=0,"",IF(AN70=0,TRIM(MID($AJ70,AM70+1,LEN($AJ70)-AM70)),IF(BC70&lt;&gt;0,TRIM(MID($AJ70,AM70+1,BC70-AM70-1)),TRIM(MID($AJ70,AM70+1,BC70-AM70-1)))))</f>
        <v/>
      </c>
      <c r="I70" s="6" t="str">
        <f t="shared" ref="I70:I79" si="119">IF(IF(AN70=0,"",TRIM(MID($AJ70,BC70+1,AN70-BC70-1)))="","",IF(VALUE(TRIM(MID($AJ70,BC70+1,AN70-BC70-1)))&gt;0,"+"&amp;TRIM(MID($AJ70,BC70+1,AN70-BC70-1))&amp;"*",TRIM(MID($AJ70,BC70+1,AN70-BC70-1))&amp;"*"))</f>
        <v/>
      </c>
      <c r="J70" s="7" t="str">
        <f t="shared" ref="J70:J79" si="120">IF(AN70=0,"",IF(AO70=0,TRIM(MID($AJ70,AN70+1,LEN($AJ70)-AN70)),IF(BD70&lt;&gt;0,TRIM(MID($AJ70,AN70+1,BD70-AN70-1)),TRIM(MID($AJ70,AN70+1,BD70-AN70-1)))))</f>
        <v/>
      </c>
      <c r="K70" s="6" t="str">
        <f t="shared" ref="K70:K79" si="121">IF(IF(AO70=0,"",TRIM(MID($AJ70,BD70+1,AO70-BD70-1)))="","",IF(VALUE(TRIM(MID($AJ70,BD70+1,AO70-BD70-1)))&gt;0,"+"&amp;TRIM(MID($AJ70,BD70+1,AO70-BD70-1))&amp;"*",TRIM(MID($AJ70,BD70+1,AO70-BD70-1))&amp;"*"))</f>
        <v/>
      </c>
      <c r="L70" s="7" t="str">
        <f t="shared" ref="L70:L79" si="122">IF(AO70=0,"",IF(AP70=0,TRIM(MID($AJ70,AO70+1,LEN($AJ70)-AO70)),IF(BE70&lt;&gt;0,TRIM(MID($AJ70,AO70+1,BE70-AO70-1)),TRIM(MID($AJ70,AO70+1,BE70-AO70-1)))))</f>
        <v/>
      </c>
      <c r="M70" s="6" t="str">
        <f t="shared" ref="M70:M79" si="123">IF(IF(AP70=0,"",TRIM(MID($AJ70,BE70+1,AP70-BE70-1)))="","",IF(VALUE(TRIM(MID($AJ70,BE70+1,AP70-BE70-1)))&gt;0,"+"&amp;TRIM(MID($AJ70,BE70+1,AP70-BE70-1))&amp;"*",TRIM(MID($AJ70,BE70+1,AP70-BE70-1))&amp;"*"))</f>
        <v/>
      </c>
      <c r="N70" s="7" t="str">
        <f t="shared" ref="N70:N79" si="124">IF(AP70=0,"",IF(AQ70=0,TRIM(MID($AJ70,AP70+1,LEN($AJ70)-AP70)),IF(BF70&lt;&gt;0,TRIM(MID($AJ70,AP70+1,BF70-AP70-1)),TRIM(MID($AJ70,AP70+1,BF70-AP70-1)))))</f>
        <v/>
      </c>
      <c r="O70" s="6" t="str">
        <f t="shared" ref="O70:O79" si="125">IF(IF(AQ70=0,"",TRIM(MID($AJ70,BF70+1,AQ70-BF70-1)))="","",IF(VALUE(TRIM(MID($AJ70,BF70+1,AQ70-BF70-1)))&gt;0,"+"&amp;TRIM(MID($AJ70,BF70+1,AQ70-BF70-1))&amp;"*",TRIM(MID($AJ70,BF70+1,AQ70-BF70-1))&amp;"*"))</f>
        <v/>
      </c>
      <c r="P70" s="7" t="str">
        <f t="shared" ref="P70:P79" si="126">IF(AQ70=0,"",IF(AR70=0,TRIM(MID($AJ70,AQ70+1,LEN($AJ70)-AQ70)),IF(BG70&lt;&gt;0,TRIM(MID($AJ70,AQ70+1,BG70-AQ70-1)),TRIM(MID($AJ70,AQ70+1,BG70-AQ70-1)))))</f>
        <v/>
      </c>
      <c r="Q70" s="6" t="str">
        <f t="shared" ref="Q70:Q79" si="127">IF(IF(AR70=0,"",TRIM(MID($AJ70,BG70+1,AR70-BG70-1)))="","",IF(VALUE(TRIM(MID($AJ70,BG70+1,AR70-BG70-1)))&gt;0,"+"&amp;TRIM(MID($AJ70,BG70+1,AR70-BG70-1))&amp;"*",TRIM(MID($AJ70,BG70+1,AR70-BG70-1))&amp;"*"))</f>
        <v/>
      </c>
      <c r="R70" s="7" t="str">
        <f t="shared" ref="R70:R79" si="128">IF(AR70=0,"",IF(AS70=0,TRIM(MID($AJ70,AR70+1,LEN($AJ70)-AR70)),IF(BH70&lt;&gt;0,TRIM(MID($AJ70,AR70+1,BH70-AR70-1)),TRIM(MID($AJ70,AR70+1,BH70-AR70-1)))))</f>
        <v/>
      </c>
      <c r="S70" s="6" t="str">
        <f t="shared" ref="S70:S79" si="129">IF(IF(AS70=0,"",TRIM(MID($AJ70,BH70+1,AS70-BH70-1)))="","",IF(VALUE(TRIM(MID($AJ70,BH70+1,AS70-BH70-1)))&gt;0,"+"&amp;TRIM(MID($AJ70,BH70+1,AS70-BH70-1))&amp;"*",TRIM(MID($AJ70,BH70+1,AS70-BH70-1))&amp;"*"))</f>
        <v/>
      </c>
      <c r="T70" s="7" t="str">
        <f t="shared" ref="T70:T79" si="130">IF(AS70=0,"",IF(AT70=0,TRIM(MID($AJ70,AS70+1,LEN($AJ70)-AS70)),IF(BI70&lt;&gt;0,TRIM(MID($AJ70,AS70+1,BI70-AS70-1)),TRIM(MID($AJ70,AS70+1,BI70-AS70-1)))))</f>
        <v/>
      </c>
      <c r="U70" s="6" t="str">
        <f t="shared" ref="U70:U79" si="131">IF(IF(AT70=0,"",TRIM(MID($AJ70,BI70+1,AT70-BI70-1)))="","",IF(VALUE(TRIM(MID($AJ70,BI70+1,AT70-BI70-1)))&gt;0,"+"&amp;TRIM(MID($AJ70,BI70+1,AT70-BI70-1))&amp;"*",TRIM(MID($AJ70,BI70+1,AT70-BI70-1))&amp;"*"))</f>
        <v/>
      </c>
      <c r="V70" s="7" t="str">
        <f t="shared" ref="V70:V79" si="132">IF(AT70=0,"",IF(AU70=0,TRIM(MID($AJ70,AT70+1,LEN($AJ70)-AT70)),IF(BJ70&lt;&gt;0,TRIM(MID($AJ70,AT70+1,BJ70-AT70-1)),TRIM(MID($AJ70,AT70+1,BJ70-AT70-1)))))</f>
        <v/>
      </c>
      <c r="W70" s="6" t="str">
        <f t="shared" ref="W70:W79" si="133">IF(IF(AU70=0,"",TRIM(MID($AJ70,BJ70+1,AU70-BJ70-1)))="","",IF(VALUE(TRIM(MID($AJ70,BJ70+1,AU70-BJ70-1)))&gt;0,"+"&amp;TRIM(MID($AJ70,BJ70+1,AU70-BJ70-1))&amp;"*",TRIM(MID($AJ70,BJ70+1,AU70-BJ70-1))&amp;"*"))</f>
        <v/>
      </c>
      <c r="X70" s="7" t="str">
        <f t="shared" ref="X70:X79" si="134">IF(AU70=0,"",IF(AV70=0,TRIM(MID($AJ70,AU70+1,LEN($AJ70)-AU70)),IF(BK70&lt;&gt;0,TRIM(MID($AJ70,AU70+1,BK70-AU70-1)),TRIM(MID($AJ70,AU70+1,BK70-AU70-1)))))</f>
        <v/>
      </c>
      <c r="Y70" s="6" t="str">
        <f t="shared" ref="Y70:Y79" si="135">IF(IF(AV70=0,"",TRIM(MID($AJ70,BK70+1,AV70-BK70-1)))="","",IF(VALUE(TRIM(MID($AJ70,BK70+1,AV70-BK70-1)))&gt;0,"+"&amp;TRIM(MID($AJ70,BK70+1,AV70-BK70-1))&amp;"*",TRIM(MID($AJ70,BK70+1,AV70-BK70-1))&amp;"*"))</f>
        <v/>
      </c>
      <c r="Z70" s="7" t="str">
        <f t="shared" ref="Z70:Z79" si="136">IF(AV70=0,"",IF(AW70=0,TRIM(MID($AJ70,AV70+1,LEN($AJ70)-AV70)),IF(BL70&lt;&gt;0,TRIM(MID($AJ70,AV70+1,BL70-AV70-1)),TRIM(MID($AJ70,AV70+1,BL70-AV70-1)))))</f>
        <v/>
      </c>
      <c r="AA70" s="6" t="str">
        <f t="shared" ref="AA70:AA79" si="137">IF(IF(AW70=0,"",TRIM(MID($AJ70,BL70+1,AW70-BL70-1)))="","",IF(VALUE(TRIM(MID($AJ70,BL70+1,AW70-BL70-1)))&gt;0,"+"&amp;TRIM(MID($AJ70,BL70+1,AW70-BL70-1))&amp;"*",TRIM(MID($AJ70,BL70+1,AW70-BL70-1))&amp;"*"))</f>
        <v/>
      </c>
      <c r="AB70" s="7" t="str">
        <f t="shared" ref="AB70:AB79" si="138">IF(AW70=0,"",IF(AX70=0,TRIM(MID($AJ70,AW70+1,LEN($AJ70)-AW70)),IF(BM70&lt;&gt;0,TRIM(MID($AJ70,AW70+1,BM70-AW70-1)),TRIM(MID($AJ70,AW70+1,BM70-AW70-1)))))</f>
        <v/>
      </c>
      <c r="AC70" s="6" t="str">
        <f t="shared" ref="AC70:AC79" si="139">IF(IF(AX70=0,"",TRIM(MID($AJ70,BM70+1,AX70-BM70-1)))="","",IF(VALUE(TRIM(MID($AJ70,BM70+1,AX70-BM70-1)))&gt;0,"+"&amp;TRIM(MID($AJ70,BM70+1,AX70-BM70-1))&amp;"*",TRIM(MID($AJ70,BM70+1,AX70-BM70-1))&amp;"*"))</f>
        <v/>
      </c>
      <c r="AD70" s="7" t="str">
        <f t="shared" ref="AD70:AD79" si="140">IF(AX70=0,"",IF(AZ70=0,TRIM(MID($AJ70,AX70+1,LEN($AJ70)-AX70)),IF(BO70&lt;&gt;0,TRIM(MID($AJ70,AX70+1,BO70-AX70-1)),TRIM(MID($AJ70,AX70+1,BO70-AX70-1)))))</f>
        <v/>
      </c>
      <c r="AE70" s="6" t="str">
        <f t="shared" ref="AE70:AE79" si="141">IF(IF(AY70=0,"",TRIM(MID($AJ70,BN70+1,AY70-BN70-1)))="","",IF(VALUE(TRIM(MID($AJ70,BN70+1,AY70-BN70-1)))&gt;0,"+"&amp;TRIM(MID($AJ70,BN70+1,AY70-BN70-1))&amp;"*",TRIM(MID($AJ70,BN70+1,AY70-BN70-1))&amp;"*"))</f>
        <v/>
      </c>
      <c r="AF70" s="7" t="str">
        <f t="shared" ref="AF70:AF79" si="142">IF(AY70=0,"",IF(BA70=0,TRIM(MID($AJ70,AY70+1,LEN($AJ70)-AY70)),IF(BP70&lt;&gt;0,TRIM(MID($AJ70,AY70+1,BP70-AY70-1)),TRIM(MID($AJ70,AY70+1,BP70-AY70-1)))))</f>
        <v/>
      </c>
      <c r="AG70" s="13" t="s">
        <v>72</v>
      </c>
      <c r="AH70" s="13">
        <v>2</v>
      </c>
      <c r="AI70" s="10" t="s">
        <v>243</v>
      </c>
      <c r="AJ70" s="12" t="s">
        <v>244</v>
      </c>
      <c r="AK70" s="1">
        <f t="shared" ref="AK70:AK80" si="143">FIND("*",$AJ70,1)</f>
        <v>4</v>
      </c>
      <c r="AL70" s="1">
        <f t="shared" ref="AL70:AL80" si="144">IF(ISERR(FIND("*",$AJ70,AK70+1)),0,FIND("*",$AJ70,AK70+1))</f>
        <v>0</v>
      </c>
      <c r="AM70" s="1">
        <f t="shared" ref="AM70:AY80" si="145">IF(AL70=0,0,IF(ISERR(FIND("*",$AJ70,AL70+1)),0,FIND("*",$AJ70,AL70+1)))</f>
        <v>0</v>
      </c>
      <c r="AN70" s="1">
        <f t="shared" si="145"/>
        <v>0</v>
      </c>
      <c r="AO70" s="1">
        <f t="shared" si="145"/>
        <v>0</v>
      </c>
      <c r="AP70" s="1">
        <f t="shared" si="145"/>
        <v>0</v>
      </c>
      <c r="AQ70" s="1">
        <f t="shared" si="145"/>
        <v>0</v>
      </c>
      <c r="AR70" s="1">
        <f t="shared" si="145"/>
        <v>0</v>
      </c>
      <c r="AS70" s="1">
        <f t="shared" si="145"/>
        <v>0</v>
      </c>
      <c r="AT70" s="1">
        <f t="shared" si="145"/>
        <v>0</v>
      </c>
      <c r="AU70" s="1">
        <f t="shared" si="145"/>
        <v>0</v>
      </c>
      <c r="AV70" s="1">
        <f t="shared" si="145"/>
        <v>0</v>
      </c>
      <c r="AW70" s="1">
        <f t="shared" si="145"/>
        <v>0</v>
      </c>
      <c r="AX70" s="1">
        <f t="shared" si="145"/>
        <v>0</v>
      </c>
      <c r="AY70" s="1">
        <f t="shared" si="145"/>
        <v>0</v>
      </c>
      <c r="AZ70" s="1">
        <v>0</v>
      </c>
      <c r="BA70" s="1">
        <f t="shared" ref="BA70:BN80" si="146">IF(ISERR(FIND("+",$AJ70,AK70+1)),0,FIND("+",$AJ70,AK70+1))</f>
        <v>0</v>
      </c>
      <c r="BB70" s="1">
        <f t="shared" si="146"/>
        <v>0</v>
      </c>
      <c r="BC70" s="1">
        <f t="shared" si="146"/>
        <v>0</v>
      </c>
      <c r="BD70" s="1">
        <f t="shared" si="146"/>
        <v>0</v>
      </c>
      <c r="BE70" s="1">
        <f t="shared" si="146"/>
        <v>0</v>
      </c>
      <c r="BF70" s="1">
        <f t="shared" si="146"/>
        <v>0</v>
      </c>
      <c r="BG70" s="1">
        <f t="shared" si="146"/>
        <v>0</v>
      </c>
      <c r="BH70" s="1">
        <f t="shared" si="146"/>
        <v>0</v>
      </c>
      <c r="BI70" s="1">
        <f t="shared" si="146"/>
        <v>0</v>
      </c>
      <c r="BJ70" s="1">
        <f t="shared" si="146"/>
        <v>0</v>
      </c>
      <c r="BK70" s="1">
        <f t="shared" si="146"/>
        <v>0</v>
      </c>
      <c r="BL70" s="1">
        <f t="shared" si="146"/>
        <v>0</v>
      </c>
      <c r="BM70" s="1">
        <f t="shared" si="146"/>
        <v>0</v>
      </c>
      <c r="BN70" s="1">
        <f t="shared" si="146"/>
        <v>0</v>
      </c>
      <c r="BO70" s="1">
        <v>0</v>
      </c>
    </row>
    <row r="71" spans="1:67" ht="51" customHeight="1" x14ac:dyDescent="0.25">
      <c r="A71" s="56" t="s">
        <v>245</v>
      </c>
      <c r="B71" s="13" t="s">
        <v>55</v>
      </c>
      <c r="C71" s="6" t="str">
        <f t="shared" si="113"/>
        <v>+1*</v>
      </c>
      <c r="D71" s="7" t="str">
        <f t="shared" si="114"/>
        <v>COL0661 COL0 ENOF</v>
      </c>
      <c r="E71" s="6" t="str">
        <f t="shared" si="115"/>
        <v/>
      </c>
      <c r="F71" s="9" t="str">
        <f t="shared" si="116"/>
        <v/>
      </c>
      <c r="G71" s="6" t="str">
        <f t="shared" si="117"/>
        <v/>
      </c>
      <c r="H71" s="7" t="str">
        <f t="shared" si="118"/>
        <v/>
      </c>
      <c r="I71" s="6" t="str">
        <f t="shared" si="119"/>
        <v/>
      </c>
      <c r="J71" s="7" t="str">
        <f t="shared" si="120"/>
        <v/>
      </c>
      <c r="K71" s="6" t="str">
        <f t="shared" si="121"/>
        <v/>
      </c>
      <c r="L71" s="7" t="str">
        <f t="shared" si="122"/>
        <v/>
      </c>
      <c r="M71" s="6" t="str">
        <f t="shared" si="123"/>
        <v/>
      </c>
      <c r="N71" s="7" t="str">
        <f t="shared" si="124"/>
        <v/>
      </c>
      <c r="O71" s="6" t="str">
        <f t="shared" si="125"/>
        <v/>
      </c>
      <c r="P71" s="7" t="str">
        <f t="shared" si="126"/>
        <v/>
      </c>
      <c r="Q71" s="6" t="str">
        <f t="shared" si="127"/>
        <v/>
      </c>
      <c r="R71" s="7" t="str">
        <f t="shared" si="128"/>
        <v/>
      </c>
      <c r="S71" s="6" t="str">
        <f t="shared" si="129"/>
        <v/>
      </c>
      <c r="T71" s="7" t="str">
        <f t="shared" si="130"/>
        <v/>
      </c>
      <c r="U71" s="6" t="str">
        <f t="shared" si="131"/>
        <v/>
      </c>
      <c r="V71" s="7" t="str">
        <f t="shared" si="132"/>
        <v/>
      </c>
      <c r="W71" s="6" t="str">
        <f t="shared" si="133"/>
        <v/>
      </c>
      <c r="X71" s="7" t="str">
        <f t="shared" si="134"/>
        <v/>
      </c>
      <c r="Y71" s="6" t="str">
        <f t="shared" si="135"/>
        <v/>
      </c>
      <c r="Z71" s="7" t="str">
        <f t="shared" si="136"/>
        <v/>
      </c>
      <c r="AA71" s="6" t="str">
        <f t="shared" si="137"/>
        <v/>
      </c>
      <c r="AB71" s="7" t="str">
        <f t="shared" si="138"/>
        <v/>
      </c>
      <c r="AC71" s="6" t="str">
        <f t="shared" si="139"/>
        <v/>
      </c>
      <c r="AD71" s="7" t="str">
        <f t="shared" si="140"/>
        <v/>
      </c>
      <c r="AE71" s="6" t="str">
        <f t="shared" si="141"/>
        <v/>
      </c>
      <c r="AF71" s="7" t="str">
        <f t="shared" si="142"/>
        <v/>
      </c>
      <c r="AG71" s="13"/>
      <c r="AH71" s="13">
        <v>10</v>
      </c>
      <c r="AI71" s="10" t="s">
        <v>246</v>
      </c>
      <c r="AJ71" s="7" t="s">
        <v>247</v>
      </c>
      <c r="AK71" s="1">
        <f t="shared" si="143"/>
        <v>3</v>
      </c>
      <c r="AL71" s="1">
        <f t="shared" si="144"/>
        <v>0</v>
      </c>
      <c r="AM71" s="1">
        <f t="shared" si="145"/>
        <v>0</v>
      </c>
      <c r="AN71" s="1">
        <f t="shared" si="145"/>
        <v>0</v>
      </c>
      <c r="AO71" s="1">
        <f t="shared" si="145"/>
        <v>0</v>
      </c>
      <c r="AP71" s="1">
        <f t="shared" si="145"/>
        <v>0</v>
      </c>
      <c r="AQ71" s="1">
        <f t="shared" si="145"/>
        <v>0</v>
      </c>
      <c r="AR71" s="1">
        <f t="shared" si="145"/>
        <v>0</v>
      </c>
      <c r="AS71" s="1">
        <f t="shared" si="145"/>
        <v>0</v>
      </c>
      <c r="AT71" s="1">
        <f t="shared" si="145"/>
        <v>0</v>
      </c>
      <c r="AU71" s="1">
        <f t="shared" si="145"/>
        <v>0</v>
      </c>
      <c r="AV71" s="1">
        <f t="shared" si="145"/>
        <v>0</v>
      </c>
      <c r="AW71" s="1">
        <f t="shared" si="145"/>
        <v>0</v>
      </c>
      <c r="AX71" s="1">
        <f t="shared" si="145"/>
        <v>0</v>
      </c>
      <c r="AY71" s="1">
        <f t="shared" si="145"/>
        <v>0</v>
      </c>
      <c r="AZ71" s="1">
        <v>0</v>
      </c>
      <c r="BA71" s="1">
        <f t="shared" si="146"/>
        <v>0</v>
      </c>
      <c r="BB71" s="1">
        <f t="shared" si="146"/>
        <v>0</v>
      </c>
      <c r="BC71" s="1">
        <f t="shared" si="146"/>
        <v>0</v>
      </c>
      <c r="BD71" s="1">
        <f t="shared" si="146"/>
        <v>0</v>
      </c>
      <c r="BE71" s="1">
        <f t="shared" si="146"/>
        <v>0</v>
      </c>
      <c r="BF71" s="1">
        <f t="shared" si="146"/>
        <v>0</v>
      </c>
      <c r="BG71" s="1">
        <f t="shared" si="146"/>
        <v>0</v>
      </c>
      <c r="BH71" s="1">
        <f t="shared" si="146"/>
        <v>0</v>
      </c>
      <c r="BI71" s="1">
        <f t="shared" si="146"/>
        <v>0</v>
      </c>
      <c r="BJ71" s="1">
        <f t="shared" si="146"/>
        <v>0</v>
      </c>
      <c r="BK71" s="1">
        <f t="shared" si="146"/>
        <v>0</v>
      </c>
      <c r="BL71" s="1">
        <f t="shared" si="146"/>
        <v>0</v>
      </c>
      <c r="BM71" s="1">
        <f t="shared" si="146"/>
        <v>0</v>
      </c>
      <c r="BN71" s="1">
        <f t="shared" si="146"/>
        <v>0</v>
      </c>
      <c r="BO71" s="1">
        <v>0</v>
      </c>
    </row>
    <row r="72" spans="1:67" ht="50.1" customHeight="1" x14ac:dyDescent="0.25">
      <c r="A72" s="12" t="s">
        <v>248</v>
      </c>
      <c r="B72" s="13" t="s">
        <v>55</v>
      </c>
      <c r="C72" s="6" t="str">
        <f t="shared" si="113"/>
        <v>+1*</v>
      </c>
      <c r="D72" s="7" t="str">
        <f t="shared" si="114"/>
        <v>HWB0331 WPI0 ENOF</v>
      </c>
      <c r="E72" s="8" t="str">
        <f t="shared" si="115"/>
        <v/>
      </c>
      <c r="F72" s="9" t="str">
        <f t="shared" si="116"/>
        <v/>
      </c>
      <c r="G72" s="6" t="str">
        <f t="shared" si="117"/>
        <v/>
      </c>
      <c r="H72" s="7" t="str">
        <f t="shared" si="118"/>
        <v/>
      </c>
      <c r="I72" s="6" t="str">
        <f t="shared" si="119"/>
        <v/>
      </c>
      <c r="J72" s="7" t="str">
        <f t="shared" si="120"/>
        <v/>
      </c>
      <c r="K72" s="6" t="str">
        <f t="shared" si="121"/>
        <v/>
      </c>
      <c r="L72" s="7" t="str">
        <f t="shared" si="122"/>
        <v/>
      </c>
      <c r="M72" s="6" t="str">
        <f t="shared" si="123"/>
        <v/>
      </c>
      <c r="N72" s="7" t="str">
        <f t="shared" si="124"/>
        <v/>
      </c>
      <c r="O72" s="6" t="str">
        <f t="shared" si="125"/>
        <v/>
      </c>
      <c r="P72" s="7" t="str">
        <f t="shared" si="126"/>
        <v/>
      </c>
      <c r="Q72" s="6" t="str">
        <f t="shared" si="127"/>
        <v/>
      </c>
      <c r="R72" s="7" t="str">
        <f t="shared" si="128"/>
        <v/>
      </c>
      <c r="S72" s="6" t="str">
        <f t="shared" si="129"/>
        <v/>
      </c>
      <c r="T72" s="7" t="str">
        <f t="shared" si="130"/>
        <v/>
      </c>
      <c r="U72" s="6" t="str">
        <f t="shared" si="131"/>
        <v/>
      </c>
      <c r="V72" s="7" t="str">
        <f t="shared" si="132"/>
        <v/>
      </c>
      <c r="W72" s="6" t="str">
        <f t="shared" si="133"/>
        <v/>
      </c>
      <c r="X72" s="7" t="str">
        <f t="shared" si="134"/>
        <v/>
      </c>
      <c r="Y72" s="6" t="str">
        <f t="shared" si="135"/>
        <v/>
      </c>
      <c r="Z72" s="7" t="str">
        <f t="shared" si="136"/>
        <v/>
      </c>
      <c r="AA72" s="6" t="str">
        <f t="shared" si="137"/>
        <v/>
      </c>
      <c r="AB72" s="7" t="str">
        <f t="shared" si="138"/>
        <v/>
      </c>
      <c r="AC72" s="6" t="str">
        <f t="shared" si="139"/>
        <v/>
      </c>
      <c r="AD72" s="7" t="str">
        <f t="shared" si="140"/>
        <v/>
      </c>
      <c r="AE72" s="6" t="str">
        <f t="shared" si="141"/>
        <v/>
      </c>
      <c r="AF72" s="7" t="str">
        <f t="shared" si="142"/>
        <v/>
      </c>
      <c r="AG72" s="13" t="s">
        <v>72</v>
      </c>
      <c r="AH72" s="13">
        <v>2</v>
      </c>
      <c r="AI72" s="10" t="s">
        <v>249</v>
      </c>
      <c r="AJ72" s="12" t="s">
        <v>250</v>
      </c>
      <c r="AK72" s="1">
        <f t="shared" si="143"/>
        <v>4</v>
      </c>
      <c r="AL72" s="1">
        <f t="shared" si="144"/>
        <v>0</v>
      </c>
      <c r="AM72" s="1">
        <f t="shared" si="145"/>
        <v>0</v>
      </c>
      <c r="AN72" s="1">
        <f t="shared" si="145"/>
        <v>0</v>
      </c>
      <c r="AO72" s="1">
        <f t="shared" si="145"/>
        <v>0</v>
      </c>
      <c r="AP72" s="1">
        <f t="shared" si="145"/>
        <v>0</v>
      </c>
      <c r="AQ72" s="1">
        <f t="shared" si="145"/>
        <v>0</v>
      </c>
      <c r="AR72" s="1">
        <f t="shared" si="145"/>
        <v>0</v>
      </c>
      <c r="AS72" s="1">
        <f t="shared" si="145"/>
        <v>0</v>
      </c>
      <c r="AT72" s="1">
        <f t="shared" si="145"/>
        <v>0</v>
      </c>
      <c r="AU72" s="1">
        <f t="shared" si="145"/>
        <v>0</v>
      </c>
      <c r="AV72" s="1">
        <f t="shared" si="145"/>
        <v>0</v>
      </c>
      <c r="AW72" s="1">
        <f t="shared" si="145"/>
        <v>0</v>
      </c>
      <c r="AX72" s="1">
        <f t="shared" si="145"/>
        <v>0</v>
      </c>
      <c r="AY72" s="1">
        <f t="shared" si="145"/>
        <v>0</v>
      </c>
      <c r="AZ72" s="1">
        <v>0</v>
      </c>
      <c r="BA72" s="1">
        <f t="shared" si="146"/>
        <v>0</v>
      </c>
      <c r="BB72" s="1">
        <f t="shared" si="146"/>
        <v>0</v>
      </c>
      <c r="BC72" s="1">
        <f t="shared" si="146"/>
        <v>0</v>
      </c>
      <c r="BD72" s="1">
        <f t="shared" si="146"/>
        <v>0</v>
      </c>
      <c r="BE72" s="1">
        <f t="shared" si="146"/>
        <v>0</v>
      </c>
      <c r="BF72" s="1">
        <f t="shared" si="146"/>
        <v>0</v>
      </c>
      <c r="BG72" s="1">
        <f t="shared" si="146"/>
        <v>0</v>
      </c>
      <c r="BH72" s="1">
        <f t="shared" si="146"/>
        <v>0</v>
      </c>
      <c r="BI72" s="1">
        <f t="shared" si="146"/>
        <v>0</v>
      </c>
      <c r="BJ72" s="1">
        <f t="shared" si="146"/>
        <v>0</v>
      </c>
      <c r="BK72" s="1">
        <f t="shared" si="146"/>
        <v>0</v>
      </c>
      <c r="BL72" s="1">
        <f t="shared" si="146"/>
        <v>0</v>
      </c>
      <c r="BM72" s="1">
        <f t="shared" si="146"/>
        <v>0</v>
      </c>
      <c r="BN72" s="1">
        <f t="shared" si="146"/>
        <v>0</v>
      </c>
      <c r="BO72" s="1">
        <v>0</v>
      </c>
    </row>
    <row r="73" spans="1:67" ht="50.1" customHeight="1" x14ac:dyDescent="0.25">
      <c r="A73" s="12" t="s">
        <v>251</v>
      </c>
      <c r="B73" s="13" t="s">
        <v>55</v>
      </c>
      <c r="C73" s="6" t="str">
        <f t="shared" si="113"/>
        <v>+1*</v>
      </c>
      <c r="D73" s="7" t="str">
        <f t="shared" si="114"/>
        <v>KPA1101 KPI1 ENOF</v>
      </c>
      <c r="E73" s="8" t="str">
        <f t="shared" si="115"/>
        <v/>
      </c>
      <c r="F73" s="9" t="str">
        <f t="shared" si="116"/>
        <v/>
      </c>
      <c r="G73" s="6" t="str">
        <f t="shared" si="117"/>
        <v/>
      </c>
      <c r="H73" s="7" t="str">
        <f t="shared" si="118"/>
        <v/>
      </c>
      <c r="I73" s="6" t="str">
        <f t="shared" si="119"/>
        <v/>
      </c>
      <c r="J73" s="7" t="str">
        <f t="shared" si="120"/>
        <v/>
      </c>
      <c r="K73" s="6" t="str">
        <f t="shared" si="121"/>
        <v/>
      </c>
      <c r="L73" s="7" t="str">
        <f t="shared" si="122"/>
        <v/>
      </c>
      <c r="M73" s="6" t="str">
        <f t="shared" si="123"/>
        <v/>
      </c>
      <c r="N73" s="7" t="str">
        <f t="shared" si="124"/>
        <v/>
      </c>
      <c r="O73" s="6" t="str">
        <f t="shared" si="125"/>
        <v/>
      </c>
      <c r="P73" s="7" t="str">
        <f t="shared" si="126"/>
        <v/>
      </c>
      <c r="Q73" s="6" t="str">
        <f t="shared" si="127"/>
        <v/>
      </c>
      <c r="R73" s="7" t="str">
        <f t="shared" si="128"/>
        <v/>
      </c>
      <c r="S73" s="6" t="str">
        <f t="shared" si="129"/>
        <v/>
      </c>
      <c r="T73" s="7" t="str">
        <f t="shared" si="130"/>
        <v/>
      </c>
      <c r="U73" s="6" t="str">
        <f t="shared" si="131"/>
        <v/>
      </c>
      <c r="V73" s="7" t="str">
        <f t="shared" si="132"/>
        <v/>
      </c>
      <c r="W73" s="6" t="str">
        <f t="shared" si="133"/>
        <v/>
      </c>
      <c r="X73" s="7" t="str">
        <f t="shared" si="134"/>
        <v/>
      </c>
      <c r="Y73" s="6" t="str">
        <f t="shared" si="135"/>
        <v/>
      </c>
      <c r="Z73" s="7" t="str">
        <f t="shared" si="136"/>
        <v/>
      </c>
      <c r="AA73" s="6" t="str">
        <f t="shared" si="137"/>
        <v/>
      </c>
      <c r="AB73" s="7" t="str">
        <f t="shared" si="138"/>
        <v/>
      </c>
      <c r="AC73" s="6" t="str">
        <f t="shared" si="139"/>
        <v/>
      </c>
      <c r="AD73" s="7" t="str">
        <f t="shared" si="140"/>
        <v/>
      </c>
      <c r="AE73" s="6" t="str">
        <f t="shared" si="141"/>
        <v/>
      </c>
      <c r="AF73" s="7" t="str">
        <f t="shared" si="142"/>
        <v/>
      </c>
      <c r="AG73" s="13" t="s">
        <v>72</v>
      </c>
      <c r="AH73" s="13">
        <v>13</v>
      </c>
      <c r="AI73" s="10" t="s">
        <v>252</v>
      </c>
      <c r="AJ73" s="12" t="s">
        <v>253</v>
      </c>
      <c r="AK73" s="1">
        <f t="shared" si="143"/>
        <v>3</v>
      </c>
      <c r="AL73" s="1">
        <f t="shared" si="144"/>
        <v>0</v>
      </c>
      <c r="AM73" s="1">
        <f t="shared" si="145"/>
        <v>0</v>
      </c>
      <c r="AN73" s="1">
        <f t="shared" si="145"/>
        <v>0</v>
      </c>
      <c r="AO73" s="1">
        <f t="shared" si="145"/>
        <v>0</v>
      </c>
      <c r="AP73" s="1">
        <f t="shared" si="145"/>
        <v>0</v>
      </c>
      <c r="AQ73" s="1">
        <f t="shared" si="145"/>
        <v>0</v>
      </c>
      <c r="AR73" s="1">
        <f t="shared" si="145"/>
        <v>0</v>
      </c>
      <c r="AS73" s="1">
        <f t="shared" si="145"/>
        <v>0</v>
      </c>
      <c r="AT73" s="1">
        <f t="shared" si="145"/>
        <v>0</v>
      </c>
      <c r="AU73" s="1">
        <f t="shared" si="145"/>
        <v>0</v>
      </c>
      <c r="AV73" s="1">
        <f t="shared" si="145"/>
        <v>0</v>
      </c>
      <c r="AW73" s="1">
        <f t="shared" si="145"/>
        <v>0</v>
      </c>
      <c r="AX73" s="1">
        <f t="shared" si="145"/>
        <v>0</v>
      </c>
      <c r="AY73" s="1">
        <f t="shared" si="145"/>
        <v>0</v>
      </c>
      <c r="AZ73" s="1">
        <v>0</v>
      </c>
      <c r="BA73" s="1">
        <f t="shared" si="146"/>
        <v>0</v>
      </c>
      <c r="BB73" s="1">
        <f t="shared" si="146"/>
        <v>0</v>
      </c>
      <c r="BC73" s="1">
        <f t="shared" si="146"/>
        <v>0</v>
      </c>
      <c r="BD73" s="1">
        <f t="shared" si="146"/>
        <v>0</v>
      </c>
      <c r="BE73" s="1">
        <f t="shared" si="146"/>
        <v>0</v>
      </c>
      <c r="BF73" s="1">
        <f t="shared" si="146"/>
        <v>0</v>
      </c>
      <c r="BG73" s="1">
        <f t="shared" si="146"/>
        <v>0</v>
      </c>
      <c r="BH73" s="1">
        <f t="shared" si="146"/>
        <v>0</v>
      </c>
      <c r="BI73" s="1">
        <f t="shared" si="146"/>
        <v>0</v>
      </c>
      <c r="BJ73" s="1">
        <f t="shared" si="146"/>
        <v>0</v>
      </c>
      <c r="BK73" s="1">
        <f t="shared" si="146"/>
        <v>0</v>
      </c>
      <c r="BL73" s="1">
        <f t="shared" si="146"/>
        <v>0</v>
      </c>
      <c r="BM73" s="1">
        <f t="shared" si="146"/>
        <v>0</v>
      </c>
      <c r="BN73" s="1">
        <f t="shared" si="146"/>
        <v>0</v>
      </c>
      <c r="BO73" s="1">
        <v>0</v>
      </c>
    </row>
    <row r="74" spans="1:67" ht="50.1" customHeight="1" x14ac:dyDescent="0.25">
      <c r="A74" s="12" t="s">
        <v>254</v>
      </c>
      <c r="B74" s="13" t="s">
        <v>55</v>
      </c>
      <c r="C74" s="6" t="str">
        <f t="shared" si="113"/>
        <v>+1*</v>
      </c>
      <c r="D74" s="7" t="str">
        <f>IF(AK74=0,"",IF(AL74=0,TRIM(MID($AJ74,AK74+1,LEN($AJ74)-AK74)),IF(BA74&lt;&gt;0,TRIM(MID($AJ74,AK74+1,BA74-AK74-1)),TRIM(MID($AJ74,AK74+1,BA74-AK74-1)))))</f>
        <v>KUM0661 KUM0 ENOF</v>
      </c>
      <c r="E74" s="8" t="str">
        <f t="shared" si="115"/>
        <v/>
      </c>
      <c r="F74" s="9" t="str">
        <f t="shared" si="116"/>
        <v/>
      </c>
      <c r="G74" s="6" t="str">
        <f t="shared" si="117"/>
        <v/>
      </c>
      <c r="H74" s="7" t="str">
        <f t="shared" si="118"/>
        <v/>
      </c>
      <c r="I74" s="6" t="str">
        <f t="shared" si="119"/>
        <v/>
      </c>
      <c r="J74" s="7" t="str">
        <f t="shared" si="120"/>
        <v/>
      </c>
      <c r="K74" s="6" t="str">
        <f t="shared" si="121"/>
        <v/>
      </c>
      <c r="L74" s="7" t="str">
        <f t="shared" si="122"/>
        <v/>
      </c>
      <c r="M74" s="6" t="str">
        <f t="shared" si="123"/>
        <v/>
      </c>
      <c r="N74" s="7" t="str">
        <f t="shared" si="124"/>
        <v/>
      </c>
      <c r="O74" s="6" t="str">
        <f t="shared" si="125"/>
        <v/>
      </c>
      <c r="P74" s="7" t="str">
        <f t="shared" si="126"/>
        <v/>
      </c>
      <c r="Q74" s="6" t="str">
        <f t="shared" si="127"/>
        <v/>
      </c>
      <c r="R74" s="7" t="str">
        <f t="shared" si="128"/>
        <v/>
      </c>
      <c r="S74" s="6" t="str">
        <f t="shared" si="129"/>
        <v/>
      </c>
      <c r="T74" s="7" t="str">
        <f t="shared" si="130"/>
        <v/>
      </c>
      <c r="U74" s="6" t="str">
        <f t="shared" si="131"/>
        <v/>
      </c>
      <c r="V74" s="7" t="str">
        <f t="shared" si="132"/>
        <v/>
      </c>
      <c r="W74" s="6" t="str">
        <f t="shared" si="133"/>
        <v/>
      </c>
      <c r="X74" s="7" t="str">
        <f t="shared" si="134"/>
        <v/>
      </c>
      <c r="Y74" s="6" t="str">
        <f t="shared" si="135"/>
        <v/>
      </c>
      <c r="Z74" s="7" t="str">
        <f t="shared" si="136"/>
        <v/>
      </c>
      <c r="AA74" s="6" t="str">
        <f t="shared" si="137"/>
        <v/>
      </c>
      <c r="AB74" s="7" t="str">
        <f t="shared" si="138"/>
        <v/>
      </c>
      <c r="AC74" s="6" t="str">
        <f t="shared" si="139"/>
        <v/>
      </c>
      <c r="AD74" s="7" t="str">
        <f t="shared" si="140"/>
        <v/>
      </c>
      <c r="AE74" s="6" t="str">
        <f t="shared" si="141"/>
        <v/>
      </c>
      <c r="AF74" s="7" t="str">
        <f t="shared" si="142"/>
        <v/>
      </c>
      <c r="AG74" s="13" t="s">
        <v>72</v>
      </c>
      <c r="AH74" s="13">
        <v>3</v>
      </c>
      <c r="AI74" s="10" t="s">
        <v>255</v>
      </c>
      <c r="AJ74" s="12" t="s">
        <v>256</v>
      </c>
      <c r="AK74" s="1">
        <f t="shared" si="143"/>
        <v>3</v>
      </c>
      <c r="AL74" s="1">
        <f t="shared" si="144"/>
        <v>0</v>
      </c>
      <c r="AM74" s="1">
        <f t="shared" si="145"/>
        <v>0</v>
      </c>
      <c r="AN74" s="1">
        <f t="shared" si="145"/>
        <v>0</v>
      </c>
      <c r="AO74" s="1">
        <f t="shared" si="145"/>
        <v>0</v>
      </c>
      <c r="AP74" s="1">
        <f t="shared" si="145"/>
        <v>0</v>
      </c>
      <c r="AQ74" s="1">
        <f t="shared" si="145"/>
        <v>0</v>
      </c>
      <c r="AR74" s="1">
        <f t="shared" si="145"/>
        <v>0</v>
      </c>
      <c r="AS74" s="1">
        <f t="shared" si="145"/>
        <v>0</v>
      </c>
      <c r="AT74" s="1">
        <f t="shared" si="145"/>
        <v>0</v>
      </c>
      <c r="AU74" s="1">
        <f t="shared" si="145"/>
        <v>0</v>
      </c>
      <c r="AV74" s="1">
        <f t="shared" si="145"/>
        <v>0</v>
      </c>
      <c r="AW74" s="1">
        <f t="shared" si="145"/>
        <v>0</v>
      </c>
      <c r="AX74" s="1">
        <f t="shared" si="145"/>
        <v>0</v>
      </c>
      <c r="AY74" s="1">
        <f t="shared" si="145"/>
        <v>0</v>
      </c>
      <c r="AZ74" s="1">
        <v>0</v>
      </c>
      <c r="BA74" s="1">
        <f t="shared" si="146"/>
        <v>0</v>
      </c>
      <c r="BB74" s="1">
        <f t="shared" si="146"/>
        <v>0</v>
      </c>
      <c r="BC74" s="1">
        <f t="shared" si="146"/>
        <v>0</v>
      </c>
      <c r="BD74" s="1">
        <f t="shared" si="146"/>
        <v>0</v>
      </c>
      <c r="BE74" s="1">
        <f t="shared" si="146"/>
        <v>0</v>
      </c>
      <c r="BF74" s="1">
        <f t="shared" si="146"/>
        <v>0</v>
      </c>
      <c r="BG74" s="1">
        <f t="shared" si="146"/>
        <v>0</v>
      </c>
      <c r="BH74" s="1">
        <f t="shared" si="146"/>
        <v>0</v>
      </c>
      <c r="BI74" s="1">
        <f t="shared" si="146"/>
        <v>0</v>
      </c>
      <c r="BJ74" s="1">
        <f t="shared" si="146"/>
        <v>0</v>
      </c>
      <c r="BK74" s="1">
        <f t="shared" si="146"/>
        <v>0</v>
      </c>
      <c r="BL74" s="1">
        <f t="shared" si="146"/>
        <v>0</v>
      </c>
      <c r="BM74" s="1">
        <f t="shared" si="146"/>
        <v>0</v>
      </c>
      <c r="BN74" s="1">
        <f t="shared" si="146"/>
        <v>0</v>
      </c>
      <c r="BO74" s="1">
        <v>0</v>
      </c>
    </row>
    <row r="75" spans="1:67" ht="50.1" customHeight="1" x14ac:dyDescent="0.25">
      <c r="A75" s="12" t="s">
        <v>257</v>
      </c>
      <c r="B75" s="13" t="s">
        <v>55</v>
      </c>
      <c r="C75" s="6" t="str">
        <f t="shared" si="113"/>
        <v>+1*</v>
      </c>
      <c r="D75" s="7" t="str">
        <f t="shared" si="114"/>
        <v>MHO0331 MHO0 ENOF</v>
      </c>
      <c r="E75" s="8" t="str">
        <f t="shared" si="115"/>
        <v/>
      </c>
      <c r="F75" s="9" t="str">
        <f t="shared" si="116"/>
        <v/>
      </c>
      <c r="G75" s="6" t="str">
        <f t="shared" si="117"/>
        <v/>
      </c>
      <c r="H75" s="7" t="str">
        <f t="shared" si="118"/>
        <v/>
      </c>
      <c r="I75" s="6" t="str">
        <f t="shared" si="119"/>
        <v/>
      </c>
      <c r="J75" s="7" t="str">
        <f t="shared" si="120"/>
        <v/>
      </c>
      <c r="K75" s="6" t="str">
        <f t="shared" si="121"/>
        <v/>
      </c>
      <c r="L75" s="7" t="str">
        <f t="shared" si="122"/>
        <v/>
      </c>
      <c r="M75" s="6" t="str">
        <f t="shared" si="123"/>
        <v/>
      </c>
      <c r="N75" s="7" t="str">
        <f t="shared" si="124"/>
        <v/>
      </c>
      <c r="O75" s="6" t="str">
        <f t="shared" si="125"/>
        <v/>
      </c>
      <c r="P75" s="7" t="str">
        <f t="shared" si="126"/>
        <v/>
      </c>
      <c r="Q75" s="6" t="str">
        <f t="shared" si="127"/>
        <v/>
      </c>
      <c r="R75" s="7" t="str">
        <f t="shared" si="128"/>
        <v/>
      </c>
      <c r="S75" s="6" t="str">
        <f t="shared" si="129"/>
        <v/>
      </c>
      <c r="T75" s="7" t="str">
        <f t="shared" si="130"/>
        <v/>
      </c>
      <c r="U75" s="6" t="str">
        <f t="shared" si="131"/>
        <v/>
      </c>
      <c r="V75" s="7" t="str">
        <f t="shared" si="132"/>
        <v/>
      </c>
      <c r="W75" s="6" t="str">
        <f t="shared" si="133"/>
        <v/>
      </c>
      <c r="X75" s="7" t="str">
        <f t="shared" si="134"/>
        <v/>
      </c>
      <c r="Y75" s="6" t="str">
        <f t="shared" si="135"/>
        <v/>
      </c>
      <c r="Z75" s="7" t="str">
        <f t="shared" si="136"/>
        <v/>
      </c>
      <c r="AA75" s="6" t="str">
        <f t="shared" si="137"/>
        <v/>
      </c>
      <c r="AB75" s="7" t="str">
        <f t="shared" si="138"/>
        <v/>
      </c>
      <c r="AC75" s="6" t="str">
        <f t="shared" si="139"/>
        <v/>
      </c>
      <c r="AD75" s="7" t="str">
        <f t="shared" si="140"/>
        <v/>
      </c>
      <c r="AE75" s="6" t="str">
        <f t="shared" si="141"/>
        <v/>
      </c>
      <c r="AF75" s="7" t="str">
        <f t="shared" si="142"/>
        <v/>
      </c>
      <c r="AG75" s="13" t="s">
        <v>72</v>
      </c>
      <c r="AH75" s="13">
        <v>20</v>
      </c>
      <c r="AI75" s="10" t="s">
        <v>258</v>
      </c>
      <c r="AJ75" s="12" t="s">
        <v>259</v>
      </c>
      <c r="AK75" s="1">
        <f t="shared" si="143"/>
        <v>4</v>
      </c>
      <c r="AL75" s="1">
        <f t="shared" si="144"/>
        <v>0</v>
      </c>
      <c r="AM75" s="1">
        <f t="shared" si="145"/>
        <v>0</v>
      </c>
      <c r="AN75" s="1">
        <f t="shared" si="145"/>
        <v>0</v>
      </c>
      <c r="AO75" s="1">
        <f t="shared" si="145"/>
        <v>0</v>
      </c>
      <c r="AP75" s="1">
        <f t="shared" si="145"/>
        <v>0</v>
      </c>
      <c r="AQ75" s="1">
        <f t="shared" si="145"/>
        <v>0</v>
      </c>
      <c r="AR75" s="1">
        <f t="shared" si="145"/>
        <v>0</v>
      </c>
      <c r="AS75" s="1">
        <f t="shared" si="145"/>
        <v>0</v>
      </c>
      <c r="AT75" s="1">
        <f t="shared" si="145"/>
        <v>0</v>
      </c>
      <c r="AU75" s="1">
        <f t="shared" si="145"/>
        <v>0</v>
      </c>
      <c r="AV75" s="1">
        <f t="shared" si="145"/>
        <v>0</v>
      </c>
      <c r="AW75" s="1">
        <f t="shared" si="145"/>
        <v>0</v>
      </c>
      <c r="AX75" s="1">
        <f t="shared" si="145"/>
        <v>0</v>
      </c>
      <c r="AY75" s="1">
        <f t="shared" si="145"/>
        <v>0</v>
      </c>
      <c r="AZ75" s="1">
        <v>0</v>
      </c>
      <c r="BA75" s="1">
        <f t="shared" si="146"/>
        <v>0</v>
      </c>
      <c r="BB75" s="1">
        <f t="shared" si="146"/>
        <v>0</v>
      </c>
      <c r="BC75" s="1">
        <f t="shared" si="146"/>
        <v>0</v>
      </c>
      <c r="BD75" s="1">
        <f t="shared" si="146"/>
        <v>0</v>
      </c>
      <c r="BE75" s="1">
        <f t="shared" si="146"/>
        <v>0</v>
      </c>
      <c r="BF75" s="1">
        <f t="shared" si="146"/>
        <v>0</v>
      </c>
      <c r="BG75" s="1">
        <f t="shared" si="146"/>
        <v>0</v>
      </c>
      <c r="BH75" s="1">
        <f t="shared" si="146"/>
        <v>0</v>
      </c>
      <c r="BI75" s="1">
        <f t="shared" si="146"/>
        <v>0</v>
      </c>
      <c r="BJ75" s="1">
        <f t="shared" si="146"/>
        <v>0</v>
      </c>
      <c r="BK75" s="1">
        <f t="shared" si="146"/>
        <v>0</v>
      </c>
      <c r="BL75" s="1">
        <f t="shared" si="146"/>
        <v>0</v>
      </c>
      <c r="BM75" s="1">
        <f t="shared" si="146"/>
        <v>0</v>
      </c>
      <c r="BN75" s="1">
        <f t="shared" si="146"/>
        <v>0</v>
      </c>
      <c r="BO75" s="1">
        <v>0</v>
      </c>
    </row>
    <row r="76" spans="1:67" ht="37.5" customHeight="1" x14ac:dyDescent="0.25">
      <c r="A76" s="56" t="s">
        <v>260</v>
      </c>
      <c r="B76" s="13" t="s">
        <v>55</v>
      </c>
      <c r="C76" s="6" t="str">
        <f t="shared" si="113"/>
        <v>+1*</v>
      </c>
      <c r="D76" s="7" t="str">
        <f t="shared" si="114"/>
        <v>MKE1101 MKE1 ENOF</v>
      </c>
      <c r="E76" s="8" t="str">
        <f t="shared" si="115"/>
        <v/>
      </c>
      <c r="F76" s="9" t="str">
        <f t="shared" si="116"/>
        <v/>
      </c>
      <c r="G76" s="6" t="str">
        <f t="shared" si="117"/>
        <v/>
      </c>
      <c r="H76" s="7" t="str">
        <f t="shared" si="118"/>
        <v/>
      </c>
      <c r="I76" s="6" t="str">
        <f t="shared" si="119"/>
        <v/>
      </c>
      <c r="J76" s="7" t="str">
        <f t="shared" si="120"/>
        <v/>
      </c>
      <c r="K76" s="6" t="str">
        <f t="shared" si="121"/>
        <v/>
      </c>
      <c r="L76" s="7" t="str">
        <f t="shared" si="122"/>
        <v/>
      </c>
      <c r="M76" s="6" t="str">
        <f t="shared" si="123"/>
        <v/>
      </c>
      <c r="N76" s="7" t="str">
        <f t="shared" si="124"/>
        <v/>
      </c>
      <c r="O76" s="6" t="str">
        <f t="shared" si="125"/>
        <v/>
      </c>
      <c r="P76" s="7" t="str">
        <f t="shared" si="126"/>
        <v/>
      </c>
      <c r="Q76" s="6" t="str">
        <f t="shared" si="127"/>
        <v/>
      </c>
      <c r="R76" s="7" t="str">
        <f t="shared" si="128"/>
        <v/>
      </c>
      <c r="S76" s="6" t="str">
        <f t="shared" si="129"/>
        <v/>
      </c>
      <c r="T76" s="7" t="str">
        <f t="shared" si="130"/>
        <v/>
      </c>
      <c r="U76" s="6" t="str">
        <f t="shared" si="131"/>
        <v/>
      </c>
      <c r="V76" s="7" t="str">
        <f t="shared" si="132"/>
        <v/>
      </c>
      <c r="W76" s="6" t="str">
        <f t="shared" si="133"/>
        <v/>
      </c>
      <c r="X76" s="7" t="str">
        <f t="shared" si="134"/>
        <v/>
      </c>
      <c r="Y76" s="6" t="str">
        <f t="shared" si="135"/>
        <v/>
      </c>
      <c r="Z76" s="7" t="str">
        <f t="shared" si="136"/>
        <v/>
      </c>
      <c r="AA76" s="6" t="str">
        <f t="shared" si="137"/>
        <v/>
      </c>
      <c r="AB76" s="7" t="str">
        <f t="shared" si="138"/>
        <v/>
      </c>
      <c r="AC76" s="6" t="str">
        <f t="shared" si="139"/>
        <v/>
      </c>
      <c r="AD76" s="7" t="str">
        <f t="shared" si="140"/>
        <v/>
      </c>
      <c r="AE76" s="6" t="str">
        <f t="shared" si="141"/>
        <v/>
      </c>
      <c r="AF76" s="7" t="str">
        <f t="shared" si="142"/>
        <v/>
      </c>
      <c r="AG76" s="13"/>
      <c r="AH76" s="13">
        <v>30</v>
      </c>
      <c r="AI76" s="10" t="s">
        <v>261</v>
      </c>
      <c r="AJ76" s="56" t="s">
        <v>262</v>
      </c>
      <c r="AK76" s="1">
        <f t="shared" si="143"/>
        <v>3</v>
      </c>
      <c r="AL76" s="1">
        <f t="shared" si="144"/>
        <v>0</v>
      </c>
      <c r="AM76" s="1">
        <f t="shared" si="145"/>
        <v>0</v>
      </c>
      <c r="AN76" s="1">
        <f t="shared" si="145"/>
        <v>0</v>
      </c>
      <c r="AO76" s="1">
        <f t="shared" si="145"/>
        <v>0</v>
      </c>
      <c r="AP76" s="1">
        <f t="shared" si="145"/>
        <v>0</v>
      </c>
      <c r="AQ76" s="1">
        <f t="shared" si="145"/>
        <v>0</v>
      </c>
      <c r="AR76" s="1">
        <f t="shared" si="145"/>
        <v>0</v>
      </c>
      <c r="AS76" s="1">
        <f t="shared" si="145"/>
        <v>0</v>
      </c>
      <c r="AT76" s="1">
        <f t="shared" si="145"/>
        <v>0</v>
      </c>
      <c r="AU76" s="1">
        <f t="shared" si="145"/>
        <v>0</v>
      </c>
      <c r="AV76" s="1">
        <f t="shared" si="145"/>
        <v>0</v>
      </c>
      <c r="AW76" s="1">
        <f t="shared" si="145"/>
        <v>0</v>
      </c>
      <c r="AX76" s="1">
        <f t="shared" si="145"/>
        <v>0</v>
      </c>
      <c r="AY76" s="1">
        <f t="shared" si="145"/>
        <v>0</v>
      </c>
      <c r="AZ76" s="1">
        <v>0</v>
      </c>
      <c r="BA76" s="1">
        <f t="shared" si="146"/>
        <v>0</v>
      </c>
      <c r="BB76" s="1">
        <f t="shared" si="146"/>
        <v>0</v>
      </c>
      <c r="BC76" s="1">
        <f t="shared" si="146"/>
        <v>0</v>
      </c>
      <c r="BD76" s="1">
        <f t="shared" si="146"/>
        <v>0</v>
      </c>
      <c r="BE76" s="1">
        <f t="shared" si="146"/>
        <v>0</v>
      </c>
      <c r="BF76" s="1">
        <f t="shared" si="146"/>
        <v>0</v>
      </c>
      <c r="BG76" s="1">
        <f t="shared" si="146"/>
        <v>0</v>
      </c>
      <c r="BH76" s="1">
        <f t="shared" si="146"/>
        <v>0</v>
      </c>
      <c r="BI76" s="1">
        <f t="shared" si="146"/>
        <v>0</v>
      </c>
      <c r="BJ76" s="1">
        <f t="shared" si="146"/>
        <v>0</v>
      </c>
      <c r="BK76" s="1">
        <f t="shared" si="146"/>
        <v>0</v>
      </c>
      <c r="BL76" s="1">
        <f t="shared" si="146"/>
        <v>0</v>
      </c>
      <c r="BM76" s="1">
        <f t="shared" si="146"/>
        <v>0</v>
      </c>
      <c r="BN76" s="1">
        <f t="shared" si="146"/>
        <v>0</v>
      </c>
      <c r="BO76" s="1">
        <v>0</v>
      </c>
    </row>
    <row r="77" spans="1:67" ht="50.1" customHeight="1" x14ac:dyDescent="0.25">
      <c r="A77" s="12" t="s">
        <v>263</v>
      </c>
      <c r="B77" s="13" t="s">
        <v>55</v>
      </c>
      <c r="C77" s="6" t="str">
        <f>IF(VALUE(TRIM(LEFT(AJ77,AK77-1)))&gt;0,"+"&amp; TRIM(LEFT(AJ77,AK77-1))&amp;"*",IF(VALUE(TRIM(LEFT(AJ77,AK77-1)))&lt;0, TRIM(LEFT(AJ77,AK77-1))&amp;"*",""))</f>
        <v>+1*</v>
      </c>
      <c r="D77" s="7" t="str">
        <f>IF(AK77=0,"",IF(AL77=0,TRIM(MID($AJ77,AK77+1,LEN($AJ77)-AK77)),IF(BA77&lt;&gt;0,TRIM(MID($AJ77,AK77+1,BA77-AK77-1)),TRIM(MID($AJ77,AK77+1,BA77-AK77-1)))))</f>
        <v>HWA1101 PTA1 ENOF</v>
      </c>
      <c r="E77" s="8" t="str">
        <f>IF(IF(AL77=0,"",TRIM(MID($AJ77,BA77+1,AL77-BA77-1)))="","",IF(VALUE(TRIM(MID($AJ77,BA77+1,AL77-BA77-1)))&gt;0,"+"&amp;TRIM(MID($AJ77,BA77+1,AL77-BA77-1))&amp;"*",TRIM(MID($AJ77,BA77+1,AL77-BA77-1))&amp;"*"))</f>
        <v>+1*</v>
      </c>
      <c r="F77" s="9" t="str">
        <f>IF(AL77=0,"",IF(AM77=0,TRIM(MID($AJ77,AL77+1,LEN($AJ77)-AL77)),IF(BB77&lt;&gt;0,TRIM(MID($AJ77,AL77+1,BB77-AL77-1)),TRIM(MID($AJ77,AL77+1,BB77-AL77-1)))))</f>
        <v>HWA1101 PTA2 ENOF</v>
      </c>
      <c r="G77" s="6" t="str">
        <f>IF(IF(AM77=0,"",TRIM(MID($AJ77,BB77+1,AM77-BB77-1)))="","",IF(VALUE(TRIM(MID($AJ77,BB77+1,AM77-BB77-1)))&gt;0,"+"&amp;TRIM(MID($AJ77,BB77+1,AM77-BB77-1))&amp;"*",TRIM(MID($AJ77,BB77+1,AM77-BB77-1))&amp;"*"))</f>
        <v>+1*</v>
      </c>
      <c r="H77" s="7" t="str">
        <f>IF(AM77=0,"",IF(AN77=0,TRIM(MID($AJ77,AM77+1,LEN($AJ77)-AM77)),IF(BC77&lt;&gt;0,TRIM(MID($AJ77,AM77+1,BC77-AM77-1)),TRIM(MID($AJ77,AM77+1,BC77-AM77-1)))))</f>
        <v>HWA1101 PTA3 ENOF</v>
      </c>
      <c r="I77" s="6" t="str">
        <f>IF(IF(AN77=0,"",TRIM(MID($AJ77,BC77+1,AN77-BC77-1)))="","",IF(VALUE(TRIM(MID($AJ77,BC77+1,AN77-BC77-1)))&gt;0,"+"&amp;TRIM(MID($AJ77,BC77+1,AN77-BC77-1))&amp;"*",TRIM(MID($AJ77,BC77+1,AN77-BC77-1))&amp;"*"))</f>
        <v/>
      </c>
      <c r="J77" s="7" t="str">
        <f>IF(AN77=0,"",IF(AO77=0,TRIM(MID($AJ77,AN77+1,LEN($AJ77)-AN77)),IF(BD77&lt;&gt;0,TRIM(MID($AJ77,AN77+1,BD77-AN77-1)),TRIM(MID($AJ77,AN77+1,BD77-AN77-1)))))</f>
        <v/>
      </c>
      <c r="K77" s="6" t="str">
        <f>IF(IF(AO77=0,"",TRIM(MID($AJ77,BD77+1,AO77-BD77-1)))="","",IF(VALUE(TRIM(MID($AJ77,BD77+1,AO77-BD77-1)))&gt;0,"+"&amp;TRIM(MID($AJ77,BD77+1,AO77-BD77-1))&amp;"*",TRIM(MID($AJ77,BD77+1,AO77-BD77-1))&amp;"*"))</f>
        <v/>
      </c>
      <c r="L77" s="7" t="str">
        <f>IF(AO77=0,"",IF(AP77=0,TRIM(MID($AJ77,AO77+1,LEN($AJ77)-AO77)),IF(BE77&lt;&gt;0,TRIM(MID($AJ77,AO77+1,BE77-AO77-1)),TRIM(MID($AJ77,AO77+1,BE77-AO77-1)))))</f>
        <v/>
      </c>
      <c r="M77" s="6" t="str">
        <f>IF(IF(AP77=0,"",TRIM(MID($AJ77,BE77+1,AP77-BE77-1)))="","",IF(VALUE(TRIM(MID($AJ77,BE77+1,AP77-BE77-1)))&gt;0,"+"&amp;TRIM(MID($AJ77,BE77+1,AP77-BE77-1))&amp;"*",TRIM(MID($AJ77,BE77+1,AP77-BE77-1))&amp;"*"))</f>
        <v/>
      </c>
      <c r="N77" s="7" t="str">
        <f>IF(AP77=0,"",IF(AQ77=0,TRIM(MID($AJ77,AP77+1,LEN($AJ77)-AP77)),IF(BF77&lt;&gt;0,TRIM(MID($AJ77,AP77+1,BF77-AP77-1)),TRIM(MID($AJ77,AP77+1,BF77-AP77-1)))))</f>
        <v/>
      </c>
      <c r="O77" s="6" t="str">
        <f>IF(IF(AQ77=0,"",TRIM(MID($AJ77,BF77+1,AQ77-BF77-1)))="","",IF(VALUE(TRIM(MID($AJ77,BF77+1,AQ77-BF77-1)))&gt;0,"+"&amp;TRIM(MID($AJ77,BF77+1,AQ77-BF77-1))&amp;"*",TRIM(MID($AJ77,BF77+1,AQ77-BF77-1))&amp;"*"))</f>
        <v/>
      </c>
      <c r="P77" s="7" t="str">
        <f>IF(AQ77=0,"",IF(AR77=0,TRIM(MID($AJ77,AQ77+1,LEN($AJ77)-AQ77)),IF(BG77&lt;&gt;0,TRIM(MID($AJ77,AQ77+1,BG77-AQ77-1)),TRIM(MID($AJ77,AQ77+1,BG77-AQ77-1)))))</f>
        <v/>
      </c>
      <c r="Q77" s="6" t="str">
        <f>IF(IF(AR77=0,"",TRIM(MID($AJ77,BG77+1,AR77-BG77-1)))="","",IF(VALUE(TRIM(MID($AJ77,BG77+1,AR77-BG77-1)))&gt;0,"+"&amp;TRIM(MID($AJ77,BG77+1,AR77-BG77-1))&amp;"*",TRIM(MID($AJ77,BG77+1,AR77-BG77-1))&amp;"*"))</f>
        <v/>
      </c>
      <c r="R77" s="7" t="str">
        <f>IF(AR77=0,"",IF(AS77=0,TRIM(MID($AJ77,AR77+1,LEN($AJ77)-AR77)),IF(BH77&lt;&gt;0,TRIM(MID($AJ77,AR77+1,BH77-AR77-1)),TRIM(MID($AJ77,AR77+1,BH77-AR77-1)))))</f>
        <v/>
      </c>
      <c r="S77" s="6" t="str">
        <f>IF(IF(AS77=0,"",TRIM(MID($AJ77,BH77+1,AS77-BH77-1)))="","",IF(VALUE(TRIM(MID($AJ77,BH77+1,AS77-BH77-1)))&gt;0,"+"&amp;TRIM(MID($AJ77,BH77+1,AS77-BH77-1))&amp;"*",TRIM(MID($AJ77,BH77+1,AS77-BH77-1))&amp;"*"))</f>
        <v/>
      </c>
      <c r="T77" s="7" t="str">
        <f>IF(AS77=0,"",IF(AT77=0,TRIM(MID($AJ77,AS77+1,LEN($AJ77)-AS77)),IF(BI77&lt;&gt;0,TRIM(MID($AJ77,AS77+1,BI77-AS77-1)),TRIM(MID($AJ77,AS77+1,BI77-AS77-1)))))</f>
        <v/>
      </c>
      <c r="U77" s="6" t="str">
        <f>IF(IF(AT77=0,"",TRIM(MID($AJ77,BI77+1,AT77-BI77-1)))="","",IF(VALUE(TRIM(MID($AJ77,BI77+1,AT77-BI77-1)))&gt;0,"+"&amp;TRIM(MID($AJ77,BI77+1,AT77-BI77-1))&amp;"*",TRIM(MID($AJ77,BI77+1,AT77-BI77-1))&amp;"*"))</f>
        <v/>
      </c>
      <c r="V77" s="7" t="str">
        <f>IF(AT77=0,"",IF(AU77=0,TRIM(MID($AJ77,AT77+1,LEN($AJ77)-AT77)),IF(BJ77&lt;&gt;0,TRIM(MID($AJ77,AT77+1,BJ77-AT77-1)),TRIM(MID($AJ77,AT77+1,BJ77-AT77-1)))))</f>
        <v/>
      </c>
      <c r="W77" s="6" t="str">
        <f>IF(IF(AU77=0,"",TRIM(MID($AJ77,BJ77+1,AU77-BJ77-1)))="","",IF(VALUE(TRIM(MID($AJ77,BJ77+1,AU77-BJ77-1)))&gt;0,"+"&amp;TRIM(MID($AJ77,BJ77+1,AU77-BJ77-1))&amp;"*",TRIM(MID($AJ77,BJ77+1,AU77-BJ77-1))&amp;"*"))</f>
        <v/>
      </c>
      <c r="X77" s="7" t="str">
        <f>IF(AU77=0,"",IF(AV77=0,TRIM(MID($AJ77,AU77+1,LEN($AJ77)-AU77)),IF(BK77&lt;&gt;0,TRIM(MID($AJ77,AU77+1,BK77-AU77-1)),TRIM(MID($AJ77,AU77+1,BK77-AU77-1)))))</f>
        <v/>
      </c>
      <c r="Y77" s="6" t="str">
        <f>IF(IF(AV77=0,"",TRIM(MID($AJ77,BK77+1,AV77-BK77-1)))="","",IF(VALUE(TRIM(MID($AJ77,BK77+1,AV77-BK77-1)))&gt;0,"+"&amp;TRIM(MID($AJ77,BK77+1,AV77-BK77-1))&amp;"*",TRIM(MID($AJ77,BK77+1,AV77-BK77-1))&amp;"*"))</f>
        <v/>
      </c>
      <c r="Z77" s="7" t="str">
        <f>IF(AV77=0,"",IF(AW77=0,TRIM(MID($AJ77,AV77+1,LEN($AJ77)-AV77)),IF(BL77&lt;&gt;0,TRIM(MID($AJ77,AV77+1,BL77-AV77-1)),TRIM(MID($AJ77,AV77+1,BL77-AV77-1)))))</f>
        <v/>
      </c>
      <c r="AA77" s="6" t="str">
        <f>IF(IF(AW77=0,"",TRIM(MID($AJ77,BL77+1,AW77-BL77-1)))="","",IF(VALUE(TRIM(MID($AJ77,BL77+1,AW77-BL77-1)))&gt;0,"+"&amp;TRIM(MID($AJ77,BL77+1,AW77-BL77-1))&amp;"*",TRIM(MID($AJ77,BL77+1,AW77-BL77-1))&amp;"*"))</f>
        <v/>
      </c>
      <c r="AB77" s="7" t="str">
        <f>IF(AW77=0,"",IF(AX77=0,TRIM(MID($AJ77,AW77+1,LEN($AJ77)-AW77)),IF(BM77&lt;&gt;0,TRIM(MID($AJ77,AW77+1,BM77-AW77-1)),TRIM(MID($AJ77,AW77+1,BM77-AW77-1)))))</f>
        <v/>
      </c>
      <c r="AC77" s="6" t="str">
        <f>IF(IF(AX77=0,"",TRIM(MID($AJ77,BM77+1,AX77-BM77-1)))="","",IF(VALUE(TRIM(MID($AJ77,BM77+1,AX77-BM77-1)))&gt;0,"+"&amp;TRIM(MID($AJ77,BM77+1,AX77-BM77-1))&amp;"*",TRIM(MID($AJ77,BM77+1,AX77-BM77-1))&amp;"*"))</f>
        <v/>
      </c>
      <c r="AD77" s="7" t="str">
        <f>IF(AX77=0,"",IF(AZ77=0,TRIM(MID($AJ77,AX77+1,LEN($AJ77)-AX77)),IF(BO77&lt;&gt;0,TRIM(MID($AJ77,AX77+1,BO77-AX77-1)),TRIM(MID($AJ77,AX77+1,BO77-AX77-1)))))</f>
        <v/>
      </c>
      <c r="AE77" s="6" t="str">
        <f>IF(IF(AY77=0,"",TRIM(MID($AJ77,BN77+1,AY77-BN77-1)))="","",IF(VALUE(TRIM(MID($AJ77,BN77+1,AY77-BN77-1)))&gt;0,"+"&amp;TRIM(MID($AJ77,BN77+1,AY77-BN77-1))&amp;"*",TRIM(MID($AJ77,BN77+1,AY77-BN77-1))&amp;"*"))</f>
        <v/>
      </c>
      <c r="AF77" s="7" t="str">
        <f>IF(AY77=0,"",IF(BA77=0,TRIM(MID($AJ77,AY77+1,LEN($AJ77)-AY77)),IF(BP77&lt;&gt;0,TRIM(MID($AJ77,AY77+1,BP77-AY77-1)),TRIM(MID($AJ77,AY77+1,BP77-AY77-1)))))</f>
        <v/>
      </c>
      <c r="AG77" s="13" t="s">
        <v>72</v>
      </c>
      <c r="AH77" s="13">
        <v>9</v>
      </c>
      <c r="AI77" s="10" t="s">
        <v>264</v>
      </c>
      <c r="AJ77" s="12" t="s">
        <v>265</v>
      </c>
      <c r="AK77" s="1">
        <f>FIND("*",$AJ77,1)</f>
        <v>3</v>
      </c>
      <c r="AL77" s="1">
        <f>IF(ISERR(FIND("*",$AJ77,AK77+1)),0,FIND("*",$AJ77,AK77+1))</f>
        <v>27</v>
      </c>
      <c r="AM77" s="1">
        <f t="shared" si="145"/>
        <v>51</v>
      </c>
      <c r="AN77" s="1">
        <f t="shared" si="145"/>
        <v>0</v>
      </c>
      <c r="AO77" s="1">
        <f t="shared" si="145"/>
        <v>0</v>
      </c>
      <c r="AP77" s="1">
        <f t="shared" si="145"/>
        <v>0</v>
      </c>
      <c r="AQ77" s="1">
        <f t="shared" si="145"/>
        <v>0</v>
      </c>
      <c r="AR77" s="1">
        <f t="shared" si="145"/>
        <v>0</v>
      </c>
      <c r="AS77" s="1">
        <f t="shared" si="145"/>
        <v>0</v>
      </c>
      <c r="AT77" s="1">
        <f t="shared" si="145"/>
        <v>0</v>
      </c>
      <c r="AU77" s="1">
        <f t="shared" si="145"/>
        <v>0</v>
      </c>
      <c r="AV77" s="1">
        <f t="shared" si="145"/>
        <v>0</v>
      </c>
      <c r="AW77" s="1">
        <f t="shared" si="145"/>
        <v>0</v>
      </c>
      <c r="AX77" s="1">
        <f t="shared" si="145"/>
        <v>0</v>
      </c>
      <c r="AY77" s="1">
        <f t="shared" si="145"/>
        <v>0</v>
      </c>
      <c r="AZ77" s="1">
        <v>0</v>
      </c>
      <c r="BA77" s="1">
        <f t="shared" si="146"/>
        <v>23</v>
      </c>
      <c r="BB77" s="1">
        <f t="shared" si="146"/>
        <v>47</v>
      </c>
      <c r="BC77" s="1">
        <f t="shared" si="146"/>
        <v>0</v>
      </c>
      <c r="BD77" s="1">
        <f t="shared" si="146"/>
        <v>23</v>
      </c>
      <c r="BE77" s="1">
        <f t="shared" si="146"/>
        <v>23</v>
      </c>
      <c r="BF77" s="1">
        <f t="shared" si="146"/>
        <v>23</v>
      </c>
      <c r="BG77" s="1">
        <f t="shared" si="146"/>
        <v>23</v>
      </c>
      <c r="BH77" s="1">
        <f t="shared" si="146"/>
        <v>23</v>
      </c>
      <c r="BI77" s="1">
        <f t="shared" si="146"/>
        <v>23</v>
      </c>
      <c r="BJ77" s="1">
        <f t="shared" si="146"/>
        <v>23</v>
      </c>
      <c r="BK77" s="1">
        <f t="shared" si="146"/>
        <v>23</v>
      </c>
      <c r="BL77" s="1">
        <f t="shared" si="146"/>
        <v>23</v>
      </c>
      <c r="BM77" s="1">
        <f t="shared" si="146"/>
        <v>23</v>
      </c>
      <c r="BN77" s="1">
        <f t="shared" si="146"/>
        <v>23</v>
      </c>
      <c r="BO77" s="1">
        <v>0</v>
      </c>
    </row>
    <row r="78" spans="1:67" ht="29.25" customHeight="1" x14ac:dyDescent="0.25">
      <c r="A78" s="12" t="s">
        <v>266</v>
      </c>
      <c r="B78" s="13" t="s">
        <v>55</v>
      </c>
      <c r="C78" s="6" t="str">
        <f>IF(VALUE(TRIM(LEFT(AJ78,AK78-1)))&gt;0,"+"&amp; TRIM(LEFT(AJ78,AK78-1))&amp;"*",IF(VALUE(TRIM(LEFT(AJ78,AK78-1)))&lt;0, TRIM(LEFT(AJ78,AK78-1))&amp;"*",""))</f>
        <v>+1*</v>
      </c>
      <c r="D78" s="7" t="str">
        <f>IF(AK78=0,"",IF(AL78=0,TRIM(MID($AJ78,AK78+1,LEN($AJ78)-AK78)),IF(BA78&lt;&gt;0,TRIM(MID($AJ78,AK78+1,BA78-AK78-1)),TRIM(MID($AJ78,AK78+1,BA78-AK78-1)))))</f>
        <v>STK0661 COB0 ENOF</v>
      </c>
      <c r="E78" s="8" t="str">
        <f>IF(IF(AL78=0,"",TRIM(MID($AJ78,BA78+1,AL78-BA78-1)))="","",IF(VALUE(TRIM(MID($AJ78,BA78+1,AL78-BA78-1)))&gt;0,"+"&amp;TRIM(MID($AJ78,BA78+1,AL78-BA78-1))&amp;"*",TRIM(MID($AJ78,BA78+1,AL78-BA78-1))&amp;"*"))</f>
        <v/>
      </c>
      <c r="F78" s="9" t="str">
        <f>IF(AL78=0,"",IF(AM78=0,TRIM(MID($AJ78,AL78+1,LEN($AJ78)-AL78)),IF(BB78&lt;&gt;0,TRIM(MID($AJ78,AL78+1,BB78-AL78-1)),TRIM(MID($AJ78,AL78+1,BB78-AL78-1)))))</f>
        <v/>
      </c>
      <c r="G78" s="6" t="str">
        <f>IF(IF(AM78=0,"",TRIM(MID($AJ78,BB78+1,AM78-BB78-1)))="","",IF(VALUE(TRIM(MID($AJ78,BB78+1,AM78-BB78-1)))&gt;0,"+"&amp;TRIM(MID($AJ78,BB78+1,AM78-BB78-1))&amp;"*",TRIM(MID($AJ78,BB78+1,AM78-BB78-1))&amp;"*"))</f>
        <v/>
      </c>
      <c r="H78" s="7" t="str">
        <f>IF(AM78=0,"",IF(AN78=0,TRIM(MID($AJ78,AM78+1,LEN($AJ78)-AM78)),IF(BC78&lt;&gt;0,TRIM(MID($AJ78,AM78+1,BC78-AM78-1)),TRIM(MID($AJ78,AM78+1,BC78-AM78-1)))))</f>
        <v/>
      </c>
      <c r="I78" s="6" t="str">
        <f>IF(IF(AN78=0,"",TRIM(MID($AJ78,BC78+1,AN78-BC78-1)))="","",IF(VALUE(TRIM(MID($AJ78,BC78+1,AN78-BC78-1)))&gt;0,"+"&amp;TRIM(MID($AJ78,BC78+1,AN78-BC78-1))&amp;"*",TRIM(MID($AJ78,BC78+1,AN78-BC78-1))&amp;"*"))</f>
        <v/>
      </c>
      <c r="J78" s="7" t="str">
        <f>IF(AN78=0,"",IF(AO78=0,TRIM(MID($AJ78,AN78+1,LEN($AJ78)-AN78)),IF(BD78&lt;&gt;0,TRIM(MID($AJ78,AN78+1,BD78-AN78-1)),TRIM(MID($AJ78,AN78+1,BD78-AN78-1)))))</f>
        <v/>
      </c>
      <c r="K78" s="6" t="str">
        <f>IF(IF(AO78=0,"",TRIM(MID($AJ78,BD78+1,AO78-BD78-1)))="","",IF(VALUE(TRIM(MID($AJ78,BD78+1,AO78-BD78-1)))&gt;0,"+"&amp;TRIM(MID($AJ78,BD78+1,AO78-BD78-1))&amp;"*",TRIM(MID($AJ78,BD78+1,AO78-BD78-1))&amp;"*"))</f>
        <v/>
      </c>
      <c r="L78" s="7" t="str">
        <f>IF(AO78=0,"",IF(AP78=0,TRIM(MID($AJ78,AO78+1,LEN($AJ78)-AO78)),IF(BE78&lt;&gt;0,TRIM(MID($AJ78,AO78+1,BE78-AO78-1)),TRIM(MID($AJ78,AO78+1,BE78-AO78-1)))))</f>
        <v/>
      </c>
      <c r="M78" s="6" t="str">
        <f>IF(IF(AP78=0,"",TRIM(MID($AJ78,BE78+1,AP78-BE78-1)))="","",IF(VALUE(TRIM(MID($AJ78,BE78+1,AP78-BE78-1)))&gt;0,"+"&amp;TRIM(MID($AJ78,BE78+1,AP78-BE78-1))&amp;"*",TRIM(MID($AJ78,BE78+1,AP78-BE78-1))&amp;"*"))</f>
        <v/>
      </c>
      <c r="N78" s="7" t="str">
        <f>IF(AP78=0,"",IF(AQ78=0,TRIM(MID($AJ78,AP78+1,LEN($AJ78)-AP78)),IF(BF78&lt;&gt;0,TRIM(MID($AJ78,AP78+1,BF78-AP78-1)),TRIM(MID($AJ78,AP78+1,BF78-AP78-1)))))</f>
        <v/>
      </c>
      <c r="O78" s="6" t="str">
        <f>IF(IF(AQ78=0,"",TRIM(MID($AJ78,BF78+1,AQ78-BF78-1)))="","",IF(VALUE(TRIM(MID($AJ78,BF78+1,AQ78-BF78-1)))&gt;0,"+"&amp;TRIM(MID($AJ78,BF78+1,AQ78-BF78-1))&amp;"*",TRIM(MID($AJ78,BF78+1,AQ78-BF78-1))&amp;"*"))</f>
        <v/>
      </c>
      <c r="P78" s="7" t="str">
        <f>IF(AQ78=0,"",IF(AR78=0,TRIM(MID($AJ78,AQ78+1,LEN($AJ78)-AQ78)),IF(BG78&lt;&gt;0,TRIM(MID($AJ78,AQ78+1,BG78-AQ78-1)),TRIM(MID($AJ78,AQ78+1,BG78-AQ78-1)))))</f>
        <v/>
      </c>
      <c r="Q78" s="6" t="str">
        <f>IF(IF(AR78=0,"",TRIM(MID($AJ78,BG78+1,AR78-BG78-1)))="","",IF(VALUE(TRIM(MID($AJ78,BG78+1,AR78-BG78-1)))&gt;0,"+"&amp;TRIM(MID($AJ78,BG78+1,AR78-BG78-1))&amp;"*",TRIM(MID($AJ78,BG78+1,AR78-BG78-1))&amp;"*"))</f>
        <v/>
      </c>
      <c r="R78" s="7" t="str">
        <f>IF(AR78=0,"",IF(AS78=0,TRIM(MID($AJ78,AR78+1,LEN($AJ78)-AR78)),IF(BH78&lt;&gt;0,TRIM(MID($AJ78,AR78+1,BH78-AR78-1)),TRIM(MID($AJ78,AR78+1,BH78-AR78-1)))))</f>
        <v/>
      </c>
      <c r="S78" s="6" t="str">
        <f>IF(IF(AS78=0,"",TRIM(MID($AJ78,BH78+1,AS78-BH78-1)))="","",IF(VALUE(TRIM(MID($AJ78,BH78+1,AS78-BH78-1)))&gt;0,"+"&amp;TRIM(MID($AJ78,BH78+1,AS78-BH78-1))&amp;"*",TRIM(MID($AJ78,BH78+1,AS78-BH78-1))&amp;"*"))</f>
        <v/>
      </c>
      <c r="T78" s="7" t="str">
        <f>IF(AS78=0,"",IF(AT78=0,TRIM(MID($AJ78,AS78+1,LEN($AJ78)-AS78)),IF(BI78&lt;&gt;0,TRIM(MID($AJ78,AS78+1,BI78-AS78-1)),TRIM(MID($AJ78,AS78+1,BI78-AS78-1)))))</f>
        <v/>
      </c>
      <c r="U78" s="6" t="str">
        <f>IF(IF(AT78=0,"",TRIM(MID($AJ78,BI78+1,AT78-BI78-1)))="","",IF(VALUE(TRIM(MID($AJ78,BI78+1,AT78-BI78-1)))&gt;0,"+"&amp;TRIM(MID($AJ78,BI78+1,AT78-BI78-1))&amp;"*",TRIM(MID($AJ78,BI78+1,AT78-BI78-1))&amp;"*"))</f>
        <v/>
      </c>
      <c r="V78" s="7" t="str">
        <f>IF(AT78=0,"",IF(AU78=0,TRIM(MID($AJ78,AT78+1,LEN($AJ78)-AT78)),IF(BJ78&lt;&gt;0,TRIM(MID($AJ78,AT78+1,BJ78-AT78-1)),TRIM(MID($AJ78,AT78+1,BJ78-AT78-1)))))</f>
        <v/>
      </c>
      <c r="W78" s="6" t="str">
        <f>IF(IF(AU78=0,"",TRIM(MID($AJ78,BJ78+1,AU78-BJ78-1)))="","",IF(VALUE(TRIM(MID($AJ78,BJ78+1,AU78-BJ78-1)))&gt;0,"+"&amp;TRIM(MID($AJ78,BJ78+1,AU78-BJ78-1))&amp;"*",TRIM(MID($AJ78,BJ78+1,AU78-BJ78-1))&amp;"*"))</f>
        <v/>
      </c>
      <c r="X78" s="7" t="str">
        <f>IF(AU78=0,"",IF(AV78=0,TRIM(MID($AJ78,AU78+1,LEN($AJ78)-AU78)),IF(BK78&lt;&gt;0,TRIM(MID($AJ78,AU78+1,BK78-AU78-1)),TRIM(MID($AJ78,AU78+1,BK78-AU78-1)))))</f>
        <v/>
      </c>
      <c r="Y78" s="6" t="str">
        <f>IF(IF(AV78=0,"",TRIM(MID($AJ78,BK78+1,AV78-BK78-1)))="","",IF(VALUE(TRIM(MID($AJ78,BK78+1,AV78-BK78-1)))&gt;0,"+"&amp;TRIM(MID($AJ78,BK78+1,AV78-BK78-1))&amp;"*",TRIM(MID($AJ78,BK78+1,AV78-BK78-1))&amp;"*"))</f>
        <v/>
      </c>
      <c r="Z78" s="7" t="str">
        <f>IF(AV78=0,"",IF(AW78=0,TRIM(MID($AJ78,AV78+1,LEN($AJ78)-AV78)),IF(BL78&lt;&gt;0,TRIM(MID($AJ78,AV78+1,BL78-AV78-1)),TRIM(MID($AJ78,AV78+1,BL78-AV78-1)))))</f>
        <v/>
      </c>
      <c r="AA78" s="6" t="str">
        <f>IF(IF(AW78=0,"",TRIM(MID($AJ78,BL78+1,AW78-BL78-1)))="","",IF(VALUE(TRIM(MID($AJ78,BL78+1,AW78-BL78-1)))&gt;0,"+"&amp;TRIM(MID($AJ78,BL78+1,AW78-BL78-1))&amp;"*",TRIM(MID($AJ78,BL78+1,AW78-BL78-1))&amp;"*"))</f>
        <v/>
      </c>
      <c r="AB78" s="7" t="str">
        <f>IF(AW78=0,"",IF(AX78=0,TRIM(MID($AJ78,AW78+1,LEN($AJ78)-AW78)),IF(BM78&lt;&gt;0,TRIM(MID($AJ78,AW78+1,BM78-AW78-1)),TRIM(MID($AJ78,AW78+1,BM78-AW78-1)))))</f>
        <v/>
      </c>
      <c r="AC78" s="6" t="str">
        <f>IF(IF(AX78=0,"",TRIM(MID($AJ78,BM78+1,AX78-BM78-1)))="","",IF(VALUE(TRIM(MID($AJ78,BM78+1,AX78-BM78-1)))&gt;0,"+"&amp;TRIM(MID($AJ78,BM78+1,AX78-BM78-1))&amp;"*",TRIM(MID($AJ78,BM78+1,AX78-BM78-1))&amp;"*"))</f>
        <v/>
      </c>
      <c r="AD78" s="7" t="str">
        <f>IF(AX78=0,"",IF(AZ78=0,TRIM(MID($AJ78,AX78+1,LEN($AJ78)-AX78)),IF(BO78&lt;&gt;0,TRIM(MID($AJ78,AX78+1,BO78-AX78-1)),TRIM(MID($AJ78,AX78+1,BO78-AX78-1)))))</f>
        <v/>
      </c>
      <c r="AE78" s="6" t="str">
        <f>IF(IF(AY78=0,"",TRIM(MID($AJ78,BN78+1,AY78-BN78-1)))="","",IF(VALUE(TRIM(MID($AJ78,BN78+1,AY78-BN78-1)))&gt;0,"+"&amp;TRIM(MID($AJ78,BN78+1,AY78-BN78-1))&amp;"*",TRIM(MID($AJ78,BN78+1,AY78-BN78-1))&amp;"*"))</f>
        <v/>
      </c>
      <c r="AF78" s="7" t="str">
        <f>IF(AY78=0,"",IF(BA78=0,TRIM(MID($AJ78,AY78+1,LEN($AJ78)-AY78)),IF(BP78&lt;&gt;0,TRIM(MID($AJ78,AY78+1,BP78-AY78-1)),TRIM(MID($AJ78,AY78+1,BP78-AY78-1)))))</f>
        <v/>
      </c>
      <c r="AG78" s="13" t="s">
        <v>72</v>
      </c>
      <c r="AH78" s="13">
        <v>4</v>
      </c>
      <c r="AI78" s="10" t="s">
        <v>267</v>
      </c>
      <c r="AJ78" s="12" t="s">
        <v>268</v>
      </c>
      <c r="AK78" s="1">
        <f>FIND("*",$AJ78,1)</f>
        <v>3</v>
      </c>
      <c r="AL78" s="1">
        <f>IF(ISERR(FIND("*",$AJ78,AK78+1)),0,FIND("*",$AJ78,AK78+1))</f>
        <v>0</v>
      </c>
      <c r="AM78" s="1">
        <f t="shared" si="145"/>
        <v>0</v>
      </c>
      <c r="AN78" s="1">
        <f t="shared" si="145"/>
        <v>0</v>
      </c>
      <c r="AO78" s="1">
        <f t="shared" si="145"/>
        <v>0</v>
      </c>
      <c r="AP78" s="1">
        <f t="shared" si="145"/>
        <v>0</v>
      </c>
      <c r="AQ78" s="1">
        <f t="shared" si="145"/>
        <v>0</v>
      </c>
      <c r="AR78" s="1">
        <f t="shared" si="145"/>
        <v>0</v>
      </c>
      <c r="AS78" s="1">
        <f t="shared" si="145"/>
        <v>0</v>
      </c>
      <c r="AT78" s="1">
        <f t="shared" si="145"/>
        <v>0</v>
      </c>
      <c r="AU78" s="1">
        <f t="shared" si="145"/>
        <v>0</v>
      </c>
      <c r="AV78" s="1">
        <f t="shared" si="145"/>
        <v>0</v>
      </c>
      <c r="AW78" s="1">
        <f t="shared" si="145"/>
        <v>0</v>
      </c>
      <c r="AX78" s="1">
        <f t="shared" si="145"/>
        <v>0</v>
      </c>
      <c r="AY78" s="1">
        <f t="shared" si="145"/>
        <v>0</v>
      </c>
      <c r="AZ78" s="1">
        <v>0</v>
      </c>
      <c r="BA78" s="1">
        <f t="shared" si="146"/>
        <v>0</v>
      </c>
      <c r="BB78" s="1">
        <f t="shared" si="146"/>
        <v>0</v>
      </c>
      <c r="BC78" s="1">
        <f t="shared" si="146"/>
        <v>0</v>
      </c>
      <c r="BD78" s="1">
        <f t="shared" si="146"/>
        <v>0</v>
      </c>
      <c r="BE78" s="1">
        <f t="shared" si="146"/>
        <v>0</v>
      </c>
      <c r="BF78" s="1">
        <f t="shared" si="146"/>
        <v>0</v>
      </c>
      <c r="BG78" s="1">
        <f t="shared" si="146"/>
        <v>0</v>
      </c>
      <c r="BH78" s="1">
        <f t="shared" si="146"/>
        <v>0</v>
      </c>
      <c r="BI78" s="1">
        <f t="shared" si="146"/>
        <v>0</v>
      </c>
      <c r="BJ78" s="1">
        <f t="shared" si="146"/>
        <v>0</v>
      </c>
      <c r="BK78" s="1">
        <f t="shared" si="146"/>
        <v>0</v>
      </c>
      <c r="BL78" s="1">
        <f t="shared" si="146"/>
        <v>0</v>
      </c>
      <c r="BM78" s="1">
        <f t="shared" si="146"/>
        <v>0</v>
      </c>
      <c r="BN78" s="1">
        <f t="shared" si="146"/>
        <v>0</v>
      </c>
      <c r="BO78" s="1">
        <v>0</v>
      </c>
    </row>
    <row r="79" spans="1:67" ht="37.5" customHeight="1" x14ac:dyDescent="0.25">
      <c r="A79" s="56" t="s">
        <v>269</v>
      </c>
      <c r="B79" s="13" t="s">
        <v>55</v>
      </c>
      <c r="C79" s="6" t="str">
        <f t="shared" si="113"/>
        <v>+1*</v>
      </c>
      <c r="D79" s="7" t="str">
        <f t="shared" si="114"/>
        <v>TKA0111 TKA1 ENOF</v>
      </c>
      <c r="E79" s="6" t="str">
        <f t="shared" si="115"/>
        <v/>
      </c>
      <c r="F79" s="9" t="str">
        <f t="shared" si="116"/>
        <v/>
      </c>
      <c r="G79" s="6" t="str">
        <f t="shared" si="117"/>
        <v/>
      </c>
      <c r="H79" s="7" t="str">
        <f t="shared" si="118"/>
        <v/>
      </c>
      <c r="I79" s="6" t="str">
        <f t="shared" si="119"/>
        <v/>
      </c>
      <c r="J79" s="7" t="str">
        <f t="shared" si="120"/>
        <v/>
      </c>
      <c r="K79" s="6" t="str">
        <f t="shared" si="121"/>
        <v/>
      </c>
      <c r="L79" s="7" t="str">
        <f t="shared" si="122"/>
        <v/>
      </c>
      <c r="M79" s="6" t="str">
        <f t="shared" si="123"/>
        <v/>
      </c>
      <c r="N79" s="7" t="str">
        <f t="shared" si="124"/>
        <v/>
      </c>
      <c r="O79" s="6" t="str">
        <f t="shared" si="125"/>
        <v/>
      </c>
      <c r="P79" s="7" t="str">
        <f t="shared" si="126"/>
        <v/>
      </c>
      <c r="Q79" s="6" t="str">
        <f t="shared" si="127"/>
        <v/>
      </c>
      <c r="R79" s="7" t="str">
        <f t="shared" si="128"/>
        <v/>
      </c>
      <c r="S79" s="6" t="str">
        <f t="shared" si="129"/>
        <v/>
      </c>
      <c r="T79" s="7" t="str">
        <f t="shared" si="130"/>
        <v/>
      </c>
      <c r="U79" s="6" t="str">
        <f t="shared" si="131"/>
        <v/>
      </c>
      <c r="V79" s="7" t="str">
        <f t="shared" si="132"/>
        <v/>
      </c>
      <c r="W79" s="6" t="str">
        <f t="shared" si="133"/>
        <v/>
      </c>
      <c r="X79" s="7" t="str">
        <f t="shared" si="134"/>
        <v/>
      </c>
      <c r="Y79" s="6" t="str">
        <f t="shared" si="135"/>
        <v/>
      </c>
      <c r="Z79" s="7" t="str">
        <f t="shared" si="136"/>
        <v/>
      </c>
      <c r="AA79" s="6" t="str">
        <f t="shared" si="137"/>
        <v/>
      </c>
      <c r="AB79" s="7" t="str">
        <f t="shared" si="138"/>
        <v/>
      </c>
      <c r="AC79" s="6" t="str">
        <f t="shared" si="139"/>
        <v/>
      </c>
      <c r="AD79" s="7" t="str">
        <f t="shared" si="140"/>
        <v/>
      </c>
      <c r="AE79" s="6" t="str">
        <f t="shared" si="141"/>
        <v/>
      </c>
      <c r="AF79" s="7" t="str">
        <f t="shared" si="142"/>
        <v/>
      </c>
      <c r="AG79" s="13"/>
      <c r="AH79" s="13">
        <v>15</v>
      </c>
      <c r="AI79" s="10" t="s">
        <v>270</v>
      </c>
      <c r="AJ79" s="7" t="s">
        <v>271</v>
      </c>
      <c r="AK79" s="1">
        <f t="shared" si="143"/>
        <v>3</v>
      </c>
      <c r="AL79" s="1">
        <f t="shared" si="144"/>
        <v>0</v>
      </c>
      <c r="AM79" s="1">
        <f t="shared" si="145"/>
        <v>0</v>
      </c>
      <c r="AN79" s="1">
        <f t="shared" si="145"/>
        <v>0</v>
      </c>
      <c r="AO79" s="1">
        <f t="shared" si="145"/>
        <v>0</v>
      </c>
      <c r="AP79" s="1">
        <f t="shared" si="145"/>
        <v>0</v>
      </c>
      <c r="AQ79" s="1">
        <f t="shared" si="145"/>
        <v>0</v>
      </c>
      <c r="AR79" s="1">
        <f t="shared" si="145"/>
        <v>0</v>
      </c>
      <c r="AS79" s="1">
        <f t="shared" si="145"/>
        <v>0</v>
      </c>
      <c r="AT79" s="1">
        <f t="shared" si="145"/>
        <v>0</v>
      </c>
      <c r="AU79" s="1">
        <f t="shared" si="145"/>
        <v>0</v>
      </c>
      <c r="AV79" s="1">
        <f t="shared" si="145"/>
        <v>0</v>
      </c>
      <c r="AW79" s="1">
        <f t="shared" si="145"/>
        <v>0</v>
      </c>
      <c r="AX79" s="1">
        <f t="shared" si="145"/>
        <v>0</v>
      </c>
      <c r="AY79" s="1">
        <f t="shared" si="145"/>
        <v>0</v>
      </c>
      <c r="AZ79" s="1">
        <v>0</v>
      </c>
      <c r="BA79" s="1">
        <f t="shared" si="146"/>
        <v>0</v>
      </c>
      <c r="BB79" s="1">
        <f t="shared" si="146"/>
        <v>0</v>
      </c>
      <c r="BC79" s="1">
        <f t="shared" si="146"/>
        <v>0</v>
      </c>
      <c r="BD79" s="1">
        <f t="shared" si="146"/>
        <v>0</v>
      </c>
      <c r="BE79" s="1">
        <f t="shared" si="146"/>
        <v>0</v>
      </c>
      <c r="BF79" s="1">
        <f t="shared" si="146"/>
        <v>0</v>
      </c>
      <c r="BG79" s="1">
        <f t="shared" si="146"/>
        <v>0</v>
      </c>
      <c r="BH79" s="1">
        <f t="shared" si="146"/>
        <v>0</v>
      </c>
      <c r="BI79" s="1">
        <f t="shared" si="146"/>
        <v>0</v>
      </c>
      <c r="BJ79" s="1">
        <f t="shared" si="146"/>
        <v>0</v>
      </c>
      <c r="BK79" s="1">
        <f t="shared" si="146"/>
        <v>0</v>
      </c>
      <c r="BL79" s="1">
        <f t="shared" si="146"/>
        <v>0</v>
      </c>
      <c r="BM79" s="1">
        <f t="shared" si="146"/>
        <v>0</v>
      </c>
      <c r="BN79" s="1">
        <f t="shared" si="146"/>
        <v>0</v>
      </c>
      <c r="BO79" s="1">
        <v>0</v>
      </c>
    </row>
    <row r="80" spans="1:67" ht="37.5" customHeight="1" x14ac:dyDescent="0.25">
      <c r="A80" s="56" t="s">
        <v>272</v>
      </c>
      <c r="B80" s="13" t="s">
        <v>55</v>
      </c>
      <c r="C80" s="6" t="s">
        <v>89</v>
      </c>
      <c r="D80" s="7" t="s">
        <v>273</v>
      </c>
      <c r="E80" s="6" t="s">
        <v>89</v>
      </c>
      <c r="F80" s="9" t="s">
        <v>274</v>
      </c>
      <c r="G80" s="6" t="s">
        <v>89</v>
      </c>
      <c r="H80" s="7" t="s">
        <v>275</v>
      </c>
      <c r="I80" s="6"/>
      <c r="J80" s="7"/>
      <c r="K80" s="6"/>
      <c r="L80" s="7"/>
      <c r="M80" s="6"/>
      <c r="N80" s="7"/>
      <c r="O80" s="6"/>
      <c r="P80" s="7"/>
      <c r="Q80" s="6"/>
      <c r="R80" s="7"/>
      <c r="S80" s="6"/>
      <c r="T80" s="7"/>
      <c r="U80" s="6"/>
      <c r="V80" s="7"/>
      <c r="W80" s="6"/>
      <c r="X80" s="7"/>
      <c r="Y80" s="6"/>
      <c r="Z80" s="7"/>
      <c r="AA80" s="6"/>
      <c r="AB80" s="7"/>
      <c r="AC80" s="6"/>
      <c r="AD80" s="7"/>
      <c r="AE80" s="6"/>
      <c r="AF80" s="7"/>
      <c r="AG80" s="13"/>
      <c r="AH80" s="13">
        <v>60</v>
      </c>
      <c r="AI80" s="10" t="s">
        <v>276</v>
      </c>
      <c r="AJ80" s="12" t="s">
        <v>277</v>
      </c>
      <c r="AK80" s="1">
        <f t="shared" si="143"/>
        <v>3</v>
      </c>
      <c r="AL80" s="1">
        <f t="shared" si="144"/>
        <v>27</v>
      </c>
      <c r="AM80" s="1">
        <f t="shared" si="145"/>
        <v>51</v>
      </c>
      <c r="AN80" s="1">
        <f t="shared" si="145"/>
        <v>0</v>
      </c>
      <c r="AO80" s="1">
        <f t="shared" si="145"/>
        <v>0</v>
      </c>
      <c r="AP80" s="1">
        <f t="shared" si="145"/>
        <v>0</v>
      </c>
      <c r="AQ80" s="1">
        <f t="shared" si="145"/>
        <v>0</v>
      </c>
      <c r="AR80" s="1">
        <f t="shared" si="145"/>
        <v>0</v>
      </c>
      <c r="AS80" s="1">
        <f t="shared" si="145"/>
        <v>0</v>
      </c>
      <c r="AT80" s="1">
        <f t="shared" si="145"/>
        <v>0</v>
      </c>
      <c r="AU80" s="1">
        <f t="shared" si="145"/>
        <v>0</v>
      </c>
      <c r="AV80" s="1">
        <f t="shared" si="145"/>
        <v>0</v>
      </c>
      <c r="AW80" s="1">
        <f t="shared" si="145"/>
        <v>0</v>
      </c>
      <c r="AX80" s="1">
        <f t="shared" si="145"/>
        <v>0</v>
      </c>
      <c r="AY80" s="1">
        <f t="shared" si="145"/>
        <v>0</v>
      </c>
      <c r="AZ80" s="1">
        <v>1</v>
      </c>
      <c r="BA80" s="1">
        <f t="shared" si="146"/>
        <v>23</v>
      </c>
      <c r="BB80" s="1">
        <f t="shared" si="146"/>
        <v>47</v>
      </c>
      <c r="BC80" s="1">
        <f t="shared" si="146"/>
        <v>0</v>
      </c>
      <c r="BD80" s="1">
        <f t="shared" si="146"/>
        <v>23</v>
      </c>
      <c r="BE80" s="1">
        <f t="shared" si="146"/>
        <v>23</v>
      </c>
      <c r="BF80" s="1">
        <f t="shared" si="146"/>
        <v>23</v>
      </c>
      <c r="BG80" s="1">
        <f t="shared" si="146"/>
        <v>23</v>
      </c>
      <c r="BH80" s="1">
        <f t="shared" si="146"/>
        <v>23</v>
      </c>
      <c r="BI80" s="1">
        <f t="shared" si="146"/>
        <v>23</v>
      </c>
      <c r="BJ80" s="1">
        <f t="shared" si="146"/>
        <v>23</v>
      </c>
      <c r="BK80" s="1">
        <f t="shared" si="146"/>
        <v>23</v>
      </c>
      <c r="BL80" s="1">
        <f t="shared" si="146"/>
        <v>23</v>
      </c>
      <c r="BM80" s="1">
        <f t="shared" si="146"/>
        <v>23</v>
      </c>
      <c r="BN80" s="1">
        <f t="shared" si="146"/>
        <v>23</v>
      </c>
      <c r="BO80" s="1">
        <v>1</v>
      </c>
    </row>
    <row r="81" spans="1:67" ht="25.5" customHeight="1" x14ac:dyDescent="0.25"/>
    <row r="82" spans="1:67" ht="21" x14ac:dyDescent="0.25">
      <c r="A82" s="81" t="s">
        <v>278</v>
      </c>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3"/>
    </row>
    <row r="83" spans="1:67" ht="41.25" customHeight="1" x14ac:dyDescent="0.25">
      <c r="A83" s="56" t="s">
        <v>279</v>
      </c>
      <c r="B83" s="13" t="s">
        <v>280</v>
      </c>
      <c r="C83" s="6" t="s">
        <v>89</v>
      </c>
      <c r="D83" s="7" t="str">
        <f>IF(AK83=0,"",IF(AL83=0,TRIM(MID($AJ83,AK83+1,LEN($AJ83)-AK83)),IF(BA83&lt;&gt;0,TRIM(MID($AJ83,AK83+1,BA83-AK83-1)),TRIM(MID($AJ83,AK83+1,BA83-AK83-1)))))</f>
        <v>HAM_T9.T9</v>
      </c>
      <c r="E83" s="8" t="str">
        <f>IF(IF(AL83=0,"",TRIM(MID($AJ83,BA83+1,AL83-BA83-1)))="","",IF(VALUE(TRIM(MID($AJ83,BA83+1,AL83-BA83-1)))&gt;0,"+"&amp;TRIM(MID($AJ83,BA83+1,AL83-BA83-1))&amp;"*",TRIM(MID($AJ83,BA83+1,AL83-BA83-1))&amp;"*"))</f>
        <v>+0.72*</v>
      </c>
      <c r="F83" s="9" t="str">
        <f>IF(AL83=0,"",IF(AM83=0,TRIM(MID($AJ83,AL83+1,LEN($AJ83)-AL83)),IF(BB83&lt;&gt;0,TRIM(MID($AJ83,AL83+1,BB83-AL83-1)),TRIM(MID($AJ83,AL83+1,BB83-AL83-1)))))</f>
        <v>HAM_T6.T6</v>
      </c>
      <c r="G83" s="6" t="str">
        <f>IF(IF(AM83=0,"",TRIM(MID($AJ83,BB83+1,AM83-BB83-1)))="","",IF(VALUE(TRIM(MID($AJ83,BB83+1,AM83-BB83-1)))&gt;0,"+"&amp;TRIM(MID($AJ83,BB83+1,AM83-BB83-1))&amp;"*",TRIM(MID($AJ83,BB83+1,AM83-BB83-1))&amp;"*"))</f>
        <v/>
      </c>
      <c r="H83" s="7" t="str">
        <f>IF(AM83=0,"",IF(AN83=0,TRIM(MID($AJ83,AM83+1,LEN($AJ83)-AM83)),IF(BC83&lt;&gt;0,TRIM(MID($AJ83,AM83+1,BC83-AM83-1)),TRIM(MID($AJ83,AM83+1,BC83-AM83-1)))))</f>
        <v/>
      </c>
      <c r="I83" s="6" t="str">
        <f>IF(IF(AN83=0,"",TRIM(MID($AJ83,BC83+1,AN83-BC83-1)))="","",IF(VALUE(TRIM(MID($AJ83,BC83+1,AN83-BC83-1)))&gt;0,"+"&amp;TRIM(MID($AJ83,BC83+1,AN83-BC83-1))&amp;"*",TRIM(MID($AJ83,BC83+1,AN83-BC83-1))&amp;"*"))</f>
        <v/>
      </c>
      <c r="J83" s="7" t="str">
        <f>IF(AN83=0,"",IF(AO83=0,TRIM(MID($AJ83,AN83+1,LEN($AJ83)-AN83)),IF(BD83&lt;&gt;0,TRIM(MID($AJ83,AN83+1,BD83-AN83-1)),TRIM(MID($AJ83,AN83+1,BD83-AN83-1)))))</f>
        <v/>
      </c>
      <c r="K83" s="6" t="str">
        <f>IF(IF(AO83=0,"",TRIM(MID($AJ83,BD83+1,AO83-BD83-1)))="","",IF(VALUE(TRIM(MID($AJ83,BD83+1,AO83-BD83-1)))&gt;0,"+"&amp;TRIM(MID($AJ83,BD83+1,AO83-BD83-1))&amp;"*",TRIM(MID($AJ83,BD83+1,AO83-BD83-1))&amp;"*"))</f>
        <v/>
      </c>
      <c r="L83" s="7" t="str">
        <f>IF(AO83=0,"",IF(AP83=0,TRIM(MID($AJ83,AO83+1,LEN($AJ83)-AO83)),IF(BE83&lt;&gt;0,TRIM(MID($AJ83,AO83+1,BE83-AO83-1)),TRIM(MID($AJ83,AO83+1,BE83-AO83-1)))))</f>
        <v/>
      </c>
      <c r="M83" s="6" t="str">
        <f>IF(IF(AP83=0,"",TRIM(MID($AJ83,BE83+1,AP83-BE83-1)))="","",IF(VALUE(TRIM(MID($AJ83,BE83+1,AP83-BE83-1)))&gt;0,"+"&amp;TRIM(MID($AJ83,BE83+1,AP83-BE83-1))&amp;"*",TRIM(MID($AJ83,BE83+1,AP83-BE83-1))&amp;"*"))</f>
        <v/>
      </c>
      <c r="N83" s="7" t="str">
        <f>IF(AP83=0,"",IF(AQ83=0,TRIM(MID($AJ83,AP83+1,LEN($AJ83)-AP83)),IF(BF83&lt;&gt;0,TRIM(MID($AJ83,AP83+1,BF83-AP83-1)),TRIM(MID($AJ83,AP83+1,BF83-AP83-1)))))</f>
        <v/>
      </c>
      <c r="O83" s="6" t="str">
        <f>IF(IF(AQ83=0,"",TRIM(MID($AJ83,BF83+1,AQ83-BF83-1)))="","",IF(VALUE(TRIM(MID($AJ83,BF83+1,AQ83-BF83-1)))&gt;0,"+"&amp;TRIM(MID($AJ83,BF83+1,AQ83-BF83-1))&amp;"*",TRIM(MID($AJ83,BF83+1,AQ83-BF83-1))&amp;"*"))</f>
        <v/>
      </c>
      <c r="P83" s="7" t="str">
        <f>IF(AQ83=0,"",IF(AR83=0,TRIM(MID($AJ83,AQ83+1,LEN($AJ83)-AQ83)),IF(BG83&lt;&gt;0,TRIM(MID($AJ83,AQ83+1,BG83-AQ83-1)),TRIM(MID($AJ83,AQ83+1,BG83-AQ83-1)))))</f>
        <v/>
      </c>
      <c r="Q83" s="6" t="str">
        <f>IF(IF(AR83=0,"",TRIM(MID($AJ83,BG83+1,AR83-BG83-1)))="","",IF(VALUE(TRIM(MID($AJ83,BG83+1,AR83-BG83-1)))&gt;0,"+"&amp;TRIM(MID($AJ83,BG83+1,AR83-BG83-1))&amp;"*",TRIM(MID($AJ83,BG83+1,AR83-BG83-1))&amp;"*"))</f>
        <v/>
      </c>
      <c r="R83" s="7" t="str">
        <f>IF(AR83=0,"",IF(AS83=0,TRIM(MID($AJ83,AR83+1,LEN($AJ83)-AR83)),IF(BH83&lt;&gt;0,TRIM(MID($AJ83,AR83+1,BH83-AR83-1)),TRIM(MID($AJ83,AR83+1,BH83-AR83-1)))))</f>
        <v/>
      </c>
      <c r="S83" s="6" t="str">
        <f>IF(IF(AS83=0,"",TRIM(MID($AJ83,BH83+1,AS83-BH83-1)))="","",IF(VALUE(TRIM(MID($AJ83,BH83+1,AS83-BH83-1)))&gt;0,"+"&amp;TRIM(MID($AJ83,BH83+1,AS83-BH83-1))&amp;"*",TRIM(MID($AJ83,BH83+1,AS83-BH83-1))&amp;"*"))</f>
        <v/>
      </c>
      <c r="T83" s="7" t="str">
        <f>IF(AS83=0,"",IF(AT83=0,TRIM(MID($AJ83,AS83+1,LEN($AJ83)-AS83)),IF(BI83&lt;&gt;0,TRIM(MID($AJ83,AS83+1,BI83-AS83-1)),TRIM(MID($AJ83,AS83+1,BI83-AS83-1)))))</f>
        <v/>
      </c>
      <c r="U83" s="6" t="str">
        <f>IF(IF(AT83=0,"",TRIM(MID($AJ83,BI83+1,AT83-BI83-1)))="","",IF(VALUE(TRIM(MID($AJ83,BI83+1,AT83-BI83-1)))&gt;0,"+"&amp;TRIM(MID($AJ83,BI83+1,AT83-BI83-1))&amp;"*",TRIM(MID($AJ83,BI83+1,AT83-BI83-1))&amp;"*"))</f>
        <v/>
      </c>
      <c r="V83" s="7" t="str">
        <f>IF(AT83=0,"",IF(AU83=0,TRIM(MID($AJ83,AT83+1,LEN($AJ83)-AT83)),IF(BJ83&lt;&gt;0,TRIM(MID($AJ83,AT83+1,BJ83-AT83-1)),TRIM(MID($AJ83,AT83+1,BJ83-AT83-1)))))</f>
        <v/>
      </c>
      <c r="W83" s="6" t="str">
        <f>IF(IF(AU83=0,"",TRIM(MID($AJ83,BJ83+1,AU83-BJ83-1)))="","",IF(VALUE(TRIM(MID($AJ83,BJ83+1,AU83-BJ83-1)))&gt;0,"+"&amp;TRIM(MID($AJ83,BJ83+1,AU83-BJ83-1))&amp;"*",TRIM(MID($AJ83,BJ83+1,AU83-BJ83-1))&amp;"*"))</f>
        <v/>
      </c>
      <c r="X83" s="7" t="str">
        <f>IF(AU83=0,"",IF(AV83=0,TRIM(MID($AJ83,AU83+1,LEN($AJ83)-AU83)),IF(BK83&lt;&gt;0,TRIM(MID($AJ83,AU83+1,BK83-AU83-1)),TRIM(MID($AJ83,AU83+1,BK83-AU83-1)))))</f>
        <v/>
      </c>
      <c r="Y83" s="6" t="str">
        <f>IF(IF(AV83=0,"",TRIM(MID($AJ83,BK83+1,AV83-BK83-1)))="","",IF(VALUE(TRIM(MID($AJ83,BK83+1,AV83-BK83-1)))&gt;0,"+"&amp;TRIM(MID($AJ83,BK83+1,AV83-BK83-1))&amp;"*",TRIM(MID($AJ83,BK83+1,AV83-BK83-1))&amp;"*"))</f>
        <v/>
      </c>
      <c r="Z83" s="7" t="str">
        <f>IF(AV83=0,"",IF(AW83=0,TRIM(MID($AJ83,AV83+1,LEN($AJ83)-AV83)),IF(BL83&lt;&gt;0,TRIM(MID($AJ83,AV83+1,BL83-AV83-1)),TRIM(MID($AJ83,AV83+1,BL83-AV83-1)))))</f>
        <v/>
      </c>
      <c r="AA83" s="6" t="str">
        <f>IF(IF(AW83=0,"",TRIM(MID($AJ83,BL83+1,AW83-BL83-1)))="","",IF(VALUE(TRIM(MID($AJ83,BL83+1,AW83-BL83-1)))&gt;0,"+"&amp;TRIM(MID($AJ83,BL83+1,AW83-BL83-1))&amp;"*",TRIM(MID($AJ83,BL83+1,AW83-BL83-1))&amp;"*"))</f>
        <v/>
      </c>
      <c r="AB83" s="7" t="str">
        <f>IF(AW83=0,"",IF(AX83=0,TRIM(MID($AJ83,AW83+1,LEN($AJ83)-AW83)),IF(BM83&lt;&gt;0,TRIM(MID($AJ83,AW83+1,BM83-AW83-1)),TRIM(MID($AJ83,AW83+1,BM83-AW83-1)))))</f>
        <v/>
      </c>
      <c r="AC83" s="6" t="str">
        <f>IF(IF(AX83=0,"",TRIM(MID($AJ83,BM83+1,AX83-BM83-1)))="","",IF(VALUE(TRIM(MID($AJ83,BM83+1,AX83-BM83-1)))&gt;0,"+"&amp;TRIM(MID($AJ83,BM83+1,AX83-BM83-1))&amp;"*",TRIM(MID($AJ83,BM83+1,AX83-BM83-1))&amp;"*"))</f>
        <v/>
      </c>
      <c r="AD83" s="7" t="str">
        <f>IF(AX83=0,"",IF(AZ83=0,TRIM(MID($AJ83,AX83+1,LEN($AJ83)-AX83)),IF(BO83&lt;&gt;0,TRIM(MID($AJ83,AX83+1,BO83-AX83-1)),TRIM(MID($AJ83,AX83+1,BO83-AX83-1)))))</f>
        <v/>
      </c>
      <c r="AE83" s="6" t="str">
        <f>IF(IF(AY83=0,"",TRIM(MID($AJ83,BN83+1,AY83-BN83-1)))="","",IF(VALUE(TRIM(MID($AJ83,BN83+1,AY83-BN83-1)))&gt;0,"+"&amp;TRIM(MID($AJ83,BN83+1,AY83-BN83-1))&amp;"*",TRIM(MID($AJ83,BN83+1,AY83-BN83-1))&amp;"*"))</f>
        <v/>
      </c>
      <c r="AF83" s="7" t="str">
        <f>IF(AY83=0,"",IF(BA83=0,TRIM(MID($AJ83,AY83+1,LEN($AJ83)-AY83)),IF(BP83&lt;&gt;0,TRIM(MID($AJ83,AY83+1,BP83-AY83-1)),TRIM(MID($AJ83,AY83+1,BP83-AY83-1)))))</f>
        <v/>
      </c>
      <c r="AG83" s="13">
        <v>20</v>
      </c>
      <c r="AH83" s="13">
        <v>231</v>
      </c>
      <c r="AI83" s="10" t="s">
        <v>281</v>
      </c>
      <c r="AJ83" s="56" t="s">
        <v>282</v>
      </c>
      <c r="AK83" s="1">
        <f>FIND("*",$AJ83,1)</f>
        <v>3</v>
      </c>
      <c r="AL83" s="1">
        <f>IF(ISERR(FIND("*",$AJ83,AK83+1)),0,FIND("*",$AJ83,AK83+1))</f>
        <v>22</v>
      </c>
      <c r="AM83" s="1">
        <f t="shared" ref="AM83:AY83" si="147">IF(AL83=0,0,IF(ISERR(FIND("*",$AJ83,AL83+1)),0,FIND("*",$AJ83,AL83+1)))</f>
        <v>0</v>
      </c>
      <c r="AN83" s="1">
        <f t="shared" si="147"/>
        <v>0</v>
      </c>
      <c r="AO83" s="1">
        <f t="shared" si="147"/>
        <v>0</v>
      </c>
      <c r="AP83" s="1">
        <f t="shared" si="147"/>
        <v>0</v>
      </c>
      <c r="AQ83" s="1">
        <f t="shared" si="147"/>
        <v>0</v>
      </c>
      <c r="AR83" s="1">
        <f t="shared" si="147"/>
        <v>0</v>
      </c>
      <c r="AS83" s="1">
        <f t="shared" si="147"/>
        <v>0</v>
      </c>
      <c r="AT83" s="1">
        <f t="shared" si="147"/>
        <v>0</v>
      </c>
      <c r="AU83" s="1">
        <f t="shared" si="147"/>
        <v>0</v>
      </c>
      <c r="AV83" s="1">
        <f t="shared" si="147"/>
        <v>0</v>
      </c>
      <c r="AW83" s="1">
        <f t="shared" si="147"/>
        <v>0</v>
      </c>
      <c r="AX83" s="1">
        <f t="shared" si="147"/>
        <v>0</v>
      </c>
      <c r="AY83" s="1">
        <f t="shared" si="147"/>
        <v>0</v>
      </c>
      <c r="AZ83" s="1">
        <v>0</v>
      </c>
      <c r="BA83" s="1">
        <f t="shared" ref="BA83:BN83" si="148">IF(ISERR(FIND("+",$AJ83,AK83+1)),0,FIND("+",$AJ83,AK83+1))</f>
        <v>15</v>
      </c>
      <c r="BB83" s="1">
        <f t="shared" si="148"/>
        <v>0</v>
      </c>
      <c r="BC83" s="1">
        <f t="shared" si="148"/>
        <v>15</v>
      </c>
      <c r="BD83" s="1">
        <f t="shared" si="148"/>
        <v>15</v>
      </c>
      <c r="BE83" s="1">
        <f t="shared" si="148"/>
        <v>15</v>
      </c>
      <c r="BF83" s="1">
        <f t="shared" si="148"/>
        <v>15</v>
      </c>
      <c r="BG83" s="1">
        <f t="shared" si="148"/>
        <v>15</v>
      </c>
      <c r="BH83" s="1">
        <f t="shared" si="148"/>
        <v>15</v>
      </c>
      <c r="BI83" s="1">
        <f t="shared" si="148"/>
        <v>15</v>
      </c>
      <c r="BJ83" s="1">
        <f t="shared" si="148"/>
        <v>15</v>
      </c>
      <c r="BK83" s="1">
        <f t="shared" si="148"/>
        <v>15</v>
      </c>
      <c r="BL83" s="1">
        <f t="shared" si="148"/>
        <v>15</v>
      </c>
      <c r="BM83" s="1">
        <f t="shared" si="148"/>
        <v>15</v>
      </c>
      <c r="BN83" s="1">
        <f t="shared" si="148"/>
        <v>15</v>
      </c>
      <c r="BO83" s="1">
        <v>0</v>
      </c>
    </row>
    <row r="84" spans="1:67" ht="23.25" customHeight="1" x14ac:dyDescent="0.25"/>
    <row r="85" spans="1:67" ht="21" x14ac:dyDescent="0.25">
      <c r="A85" s="81" t="s">
        <v>283</v>
      </c>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3"/>
    </row>
    <row r="86" spans="1:67" ht="89.25" x14ac:dyDescent="0.25">
      <c r="A86" s="10" t="s">
        <v>284</v>
      </c>
      <c r="B86" s="11" t="s">
        <v>280</v>
      </c>
      <c r="C86" s="6" t="str">
        <f>IF(VALUE(TRIM(LEFT(AJ86,AK86-1)))&gt;0,"+"&amp; TRIM(LEFT(AJ86,AK86-1))&amp;"*",IF(VALUE(TRIM(LEFT(AJ86,AK86-1)))&lt;0, TRIM(LEFT(AJ86,AK86-1))&amp;"*",""))</f>
        <v>+1*</v>
      </c>
      <c r="D86" s="7" t="str">
        <f>IF(AK86=0,"",IF(AL86=0,TRIM(MID($AJ86,AK86+1,LEN($AJ86)-AK86)),IF(BA86&lt;&gt;0,TRIM(MID($AJ86,AK86+1,BA86-AK86-1)),TRIM(MID($AJ86,AK86+1,BA86-AK86-1)))))</f>
        <v>BEN_HAY1.1</v>
      </c>
      <c r="E86" s="8" t="str">
        <f>IF(IF(AL86=0,"",TRIM(MID($AJ86,BA86+1,AL86-BA86-1)))="","",IF(VALUE(TRIM(MID($AJ86,BA86+1,AL86-BA86-1)))&gt;0,"+"&amp;TRIM(MID($AJ86,BA86+1,AL86-BA86-1))&amp;"*",TRIM(MID($AJ86,BA86+1,AL86-BA86-1))&amp;"*"))</f>
        <v>+1*</v>
      </c>
      <c r="F86" s="9" t="str">
        <f>IF(AL86=0,"",IF(AM86=0,TRIM(MID($AJ86,AL86+1,LEN($AJ86)-AL86)),IF(BB86&lt;&gt;0,TRIM(MID($AJ86,AL86+1,BB86-AL86-1)),TRIM(MID($AJ86,AL86+1,BB86-AL86-1)))))</f>
        <v>BEN_HAY2.1</v>
      </c>
      <c r="G86" s="6" t="str">
        <f>IF(IF(AM86=0,"",TRIM(MID($AJ86,BB86+1,AM86-BB86-1)))="","",IF(VALUE(TRIM(MID($AJ86,BB86+1,AM86-BB86-1)))&gt;0,"+"&amp;TRIM(MID($AJ86,BB86+1,AM86-BB86-1))&amp;"*",TRIM(MID($AJ86,BB86+1,AM86-BB86-1))&amp;"*"))</f>
        <v/>
      </c>
      <c r="H86" s="7" t="str">
        <f>IF(AM86=0,"",IF(AN86=0,TRIM(MID($AJ86,AM86+1,LEN($AJ86)-AM86)),IF(BC86&lt;&gt;0,TRIM(MID($AJ86,AM86+1,BC86-AM86-1)),TRIM(MID($AJ86,AM86+1,BC86-AM86-1)))))</f>
        <v/>
      </c>
      <c r="I86" s="6" t="str">
        <f>IF(IF(AN86=0,"",TRIM(MID($AJ86,BC86+1,AN86-BC86-1)))="","",IF(VALUE(TRIM(MID($AJ86,BC86+1,AN86-BC86-1)))&gt;0,"+"&amp;TRIM(MID($AJ86,BC86+1,AN86-BC86-1))&amp;"*",TRIM(MID($AJ86,BC86+1,AN86-BC86-1))&amp;"*"))</f>
        <v/>
      </c>
      <c r="J86" s="7" t="str">
        <f>IF(AN86=0,"",IF(AO86=0,TRIM(MID($AJ86,AN86+1,LEN($AJ86)-AN86)),IF(BD86&lt;&gt;0,TRIM(MID($AJ86,AN86+1,BD86-AN86-1)),TRIM(MID($AJ86,AN86+1,BD86-AN86-1)))))</f>
        <v/>
      </c>
      <c r="K86" s="6" t="str">
        <f>IF(IF(AO86=0,"",TRIM(MID($AJ86,BD86+1,AO86-BD86-1)))="","",IF(VALUE(TRIM(MID($AJ86,BD86+1,AO86-BD86-1)))&gt;0,"+"&amp;TRIM(MID($AJ86,BD86+1,AO86-BD86-1))&amp;"*",TRIM(MID($AJ86,BD86+1,AO86-BD86-1))&amp;"*"))</f>
        <v/>
      </c>
      <c r="L86" s="7" t="str">
        <f>IF(AO86=0,"",IF(AP86=0,TRIM(MID($AJ86,AO86+1,LEN($AJ86)-AO86)),IF(BE86&lt;&gt;0,TRIM(MID($AJ86,AO86+1,BE86-AO86-1)),TRIM(MID($AJ86,AO86+1,BE86-AO86-1)))))</f>
        <v/>
      </c>
      <c r="M86" s="6" t="str">
        <f>IF(IF(AP86=0,"",TRIM(MID($AJ86,BE86+1,AP86-BE86-1)))="","",IF(VALUE(TRIM(MID($AJ86,BE86+1,AP86-BE86-1)))&gt;0,"+"&amp;TRIM(MID($AJ86,BE86+1,AP86-BE86-1))&amp;"*",TRIM(MID($AJ86,BE86+1,AP86-BE86-1))&amp;"*"))</f>
        <v/>
      </c>
      <c r="N86" s="7" t="str">
        <f>IF(AP86=0,"",IF(AQ86=0,TRIM(MID($AJ86,AP86+1,LEN($AJ86)-AP86)),IF(BF86&lt;&gt;0,TRIM(MID($AJ86,AP86+1,BF86-AP86-1)),TRIM(MID($AJ86,AP86+1,BF86-AP86-1)))))</f>
        <v/>
      </c>
      <c r="O86" s="6" t="str">
        <f>IF(IF(AQ86=0,"",TRIM(MID($AJ86,BF86+1,AQ86-BF86-1)))="","",IF(VALUE(TRIM(MID($AJ86,BF86+1,AQ86-BF86-1)))&gt;0,"+"&amp;TRIM(MID($AJ86,BF86+1,AQ86-BF86-1))&amp;"*",TRIM(MID($AJ86,BF86+1,AQ86-BF86-1))&amp;"*"))</f>
        <v/>
      </c>
      <c r="P86" s="7" t="str">
        <f>IF(AQ86=0,"",IF(AR86=0,TRIM(MID($AJ86,AQ86+1,LEN($AJ86)-AQ86)),IF(BG86&lt;&gt;0,TRIM(MID($AJ86,AQ86+1,BG86-AQ86-1)),TRIM(MID($AJ86,AQ86+1,BG86-AQ86-1)))))</f>
        <v/>
      </c>
      <c r="Q86" s="6" t="str">
        <f>IF(IF(AR86=0,"",TRIM(MID($AJ86,BG86+1,AR86-BG86-1)))="","",IF(VALUE(TRIM(MID($AJ86,BG86+1,AR86-BG86-1)))&gt;0,"+"&amp;TRIM(MID($AJ86,BG86+1,AR86-BG86-1))&amp;"*",TRIM(MID($AJ86,BG86+1,AR86-BG86-1))&amp;"*"))</f>
        <v/>
      </c>
      <c r="R86" s="7" t="str">
        <f>IF(AR86=0,"",IF(AS86=0,TRIM(MID($AJ86,AR86+1,LEN($AJ86)-AR86)),IF(BH86&lt;&gt;0,TRIM(MID($AJ86,AR86+1,BH86-AR86-1)),TRIM(MID($AJ86,AR86+1,BH86-AR86-1)))))</f>
        <v/>
      </c>
      <c r="S86" s="6" t="str">
        <f>IF(IF(AS86=0,"",TRIM(MID($AJ86,BH86+1,AS86-BH86-1)))="","",IF(VALUE(TRIM(MID($AJ86,BH86+1,AS86-BH86-1)))&gt;0,"+"&amp;TRIM(MID($AJ86,BH86+1,AS86-BH86-1))&amp;"*",TRIM(MID($AJ86,BH86+1,AS86-BH86-1))&amp;"*"))</f>
        <v/>
      </c>
      <c r="T86" s="7" t="str">
        <f>IF(AS86=0,"",IF(AT86=0,TRIM(MID($AJ86,AS86+1,LEN($AJ86)-AS86)),IF(BI86&lt;&gt;0,TRIM(MID($AJ86,AS86+1,BI86-AS86-1)),TRIM(MID($AJ86,AS86+1,BI86-AS86-1)))))</f>
        <v/>
      </c>
      <c r="U86" s="6" t="str">
        <f>IF(IF(AT86=0,"",TRIM(MID($AJ86,BI86+1,AT86-BI86-1)))="","",IF(VALUE(TRIM(MID($AJ86,BI86+1,AT86-BI86-1)))&gt;0,"+"&amp;TRIM(MID($AJ86,BI86+1,AT86-BI86-1))&amp;"*",TRIM(MID($AJ86,BI86+1,AT86-BI86-1))&amp;"*"))</f>
        <v/>
      </c>
      <c r="V86" s="7" t="str">
        <f>IF(AT86=0,"",IF(AU86=0,TRIM(MID($AJ86,AT86+1,LEN($AJ86)-AT86)),IF(BJ86&lt;&gt;0,TRIM(MID($AJ86,AT86+1,BJ86-AT86-1)),TRIM(MID($AJ86,AT86+1,BJ86-AT86-1)))))</f>
        <v/>
      </c>
      <c r="W86" s="6" t="str">
        <f>IF(IF(AU86=0,"",TRIM(MID($AJ86,BJ86+1,AU86-BJ86-1)))="","",IF(VALUE(TRIM(MID($AJ86,BJ86+1,AU86-BJ86-1)))&gt;0,"+"&amp;TRIM(MID($AJ86,BJ86+1,AU86-BJ86-1))&amp;"*",TRIM(MID($AJ86,BJ86+1,AU86-BJ86-1))&amp;"*"))</f>
        <v/>
      </c>
      <c r="X86" s="7" t="str">
        <f>IF(AU86=0,"",IF(AZ86=0,TRIM(MID($AJ86,AU86+1,LEN($AJ86)-AU86)),IF(BO86&lt;&gt;0,TRIM(MID($AJ86,AU86+1,BO86-AU86-1)),TRIM(MID($AJ86,AU86+1,BO86-AU86-1)))))</f>
        <v/>
      </c>
      <c r="Y86" s="6" t="str">
        <f>IF(IF(AU86=0,"",TRIM(MID($AJ86,BJ86+1,AU86-BJ86-1)))="","",IF(VALUE(TRIM(MID($AJ86,BJ86+1,AU86-BJ86-1)))&gt;0,"+"&amp;TRIM(MID($AJ86,BJ86+1,AU86-BJ86-1))&amp;"*",TRIM(MID($AJ86,BJ86+1,AU86-BJ86-1))&amp;"*"))</f>
        <v/>
      </c>
      <c r="Z86" s="7" t="str">
        <f>IF(AU86=0,"",IF(AZ86=0,TRIM(MID($AJ86,AU86+1,LEN($AJ86)-AU86)),IF(BO86&lt;&gt;0,TRIM(MID($AJ86,AU86+1,BO86-AU86-1)),TRIM(MID($AJ86,AU86+1,BO86-AU86-1)))))</f>
        <v/>
      </c>
      <c r="AA86" s="6" t="str">
        <f>IF(IF(AW86=0,"",TRIM(MID($AJ86,BL86+1,AW86-BL86-1)))="","",IF(VALUE(TRIM(MID($AJ86,BL86+1,AW86-BL86-1)))&gt;0,"+"&amp;TRIM(MID($AJ86,BL86+1,AW86-BL86-1))&amp;"*",TRIM(MID($AJ86,BL86+1,AW86-BL86-1))&amp;"*"))</f>
        <v/>
      </c>
      <c r="AB86" s="7" t="str">
        <f>IF(AW86=0,"",IF(BB86=0,TRIM(MID($AJ86,AW86+1,LEN($AJ86)-AW86)),IF(BQ86&lt;&gt;0,TRIM(MID($AJ86,AW86+1,BQ86-AW86-1)),TRIM(MID($AJ86,AW86+1,BQ86-AW86-1)))))</f>
        <v/>
      </c>
      <c r="AC86" s="6" t="str">
        <f>IF(IF(AW86=0,"",TRIM(MID($AJ86,BL86+1,AW86-BL86-1)))="","",IF(VALUE(TRIM(MID($AJ86,BL86+1,AW86-BL86-1)))&gt;0,"+"&amp;TRIM(MID($AJ86,BL86+1,AW86-BL86-1))&amp;"*",TRIM(MID($AJ86,BL86+1,AW86-BL86-1))&amp;"*"))</f>
        <v/>
      </c>
      <c r="AD86" s="7" t="str">
        <f>IF(AW86=0,"",IF(BB86=0,TRIM(MID($AJ86,AW86+1,LEN($AJ86)-AW86)),IF(BQ86&lt;&gt;0,TRIM(MID($AJ86,AW86+1,BQ86-AW86-1)),TRIM(MID($AJ86,AW86+1,BQ86-AW86-1)))))</f>
        <v/>
      </c>
      <c r="AE86" s="6" t="str">
        <f>IF(IF(AZ86=0,"",TRIM(MID($AJ86,BO86+1,AZ86-BO86-1)))="","",IF(VALUE(TRIM(MID($AJ86,BO86+1,AZ86-BO86-1)))&gt;0,"+"&amp;TRIM(MID($AJ86,BO86+1,AZ86-BO86-1))&amp;"*",TRIM(MID($AJ86,BO86+1,AZ86-BO86-1))&amp;"*"))</f>
        <v/>
      </c>
      <c r="AF86" s="7" t="str">
        <f>IF(AZ86=0,"",IF(BD86=0,TRIM(MID($AJ86,AZ86+1,LEN($AJ86)-AZ86)),IF(BS86&lt;&gt;0,TRIM(MID($AJ86,AZ86+1,BS86-AZ86-1)),TRIM(MID($AJ86,AZ86+1,BS86-AZ86-1)))))</f>
        <v/>
      </c>
      <c r="AG86" s="11"/>
      <c r="AH86" s="11">
        <v>1200</v>
      </c>
      <c r="AI86" s="10" t="s">
        <v>285</v>
      </c>
      <c r="AJ86" s="10" t="s">
        <v>286</v>
      </c>
      <c r="AK86" s="1">
        <f>FIND("*",$AJ86,1)</f>
        <v>3</v>
      </c>
      <c r="AL86" s="1">
        <f>IF(ISERR(FIND("*",$AJ86,AK86+1)),0,FIND("*",$AJ86,AK86+1))</f>
        <v>20</v>
      </c>
      <c r="AM86" s="1">
        <f t="shared" ref="AM86:AY87" si="149">IF(AL86=0,0,IF(ISERR(FIND("*",$AJ86,AL86+1)),0,FIND("*",$AJ86,AL86+1)))</f>
        <v>0</v>
      </c>
      <c r="AN86" s="1">
        <f t="shared" si="149"/>
        <v>0</v>
      </c>
      <c r="AO86" s="1">
        <f t="shared" si="149"/>
        <v>0</v>
      </c>
      <c r="AP86" s="1">
        <f t="shared" si="149"/>
        <v>0</v>
      </c>
      <c r="AQ86" s="1">
        <f t="shared" si="149"/>
        <v>0</v>
      </c>
      <c r="AR86" s="1">
        <f t="shared" si="149"/>
        <v>0</v>
      </c>
      <c r="AS86" s="1">
        <f t="shared" si="149"/>
        <v>0</v>
      </c>
      <c r="AT86" s="1">
        <f t="shared" si="149"/>
        <v>0</v>
      </c>
      <c r="AU86" s="1">
        <f t="shared" si="149"/>
        <v>0</v>
      </c>
      <c r="AV86" s="1">
        <f t="shared" si="149"/>
        <v>0</v>
      </c>
      <c r="AW86" s="1">
        <f t="shared" si="149"/>
        <v>0</v>
      </c>
      <c r="AX86" s="1">
        <f t="shared" si="149"/>
        <v>0</v>
      </c>
      <c r="AY86" s="1">
        <f t="shared" si="149"/>
        <v>0</v>
      </c>
      <c r="AZ86" s="1">
        <v>0</v>
      </c>
      <c r="BA86" s="1">
        <f t="shared" ref="BA86:BN87" si="150">IF(ISERR(FIND("+",$AJ86,AK86+1)),0,FIND("+",$AJ86,AK86+1))</f>
        <v>16</v>
      </c>
      <c r="BB86" s="1">
        <f t="shared" si="150"/>
        <v>0</v>
      </c>
      <c r="BC86" s="1">
        <f t="shared" si="150"/>
        <v>16</v>
      </c>
      <c r="BD86" s="1">
        <f t="shared" si="150"/>
        <v>16</v>
      </c>
      <c r="BE86" s="1">
        <f t="shared" si="150"/>
        <v>16</v>
      </c>
      <c r="BF86" s="1">
        <f t="shared" si="150"/>
        <v>16</v>
      </c>
      <c r="BG86" s="1">
        <f t="shared" si="150"/>
        <v>16</v>
      </c>
      <c r="BH86" s="1">
        <f t="shared" si="150"/>
        <v>16</v>
      </c>
      <c r="BI86" s="1">
        <f t="shared" si="150"/>
        <v>16</v>
      </c>
      <c r="BJ86" s="1">
        <f t="shared" si="150"/>
        <v>16</v>
      </c>
      <c r="BK86" s="1">
        <f t="shared" si="150"/>
        <v>16</v>
      </c>
      <c r="BL86" s="1">
        <f t="shared" si="150"/>
        <v>16</v>
      </c>
      <c r="BM86" s="1">
        <f t="shared" si="150"/>
        <v>16</v>
      </c>
      <c r="BN86" s="1">
        <f t="shared" si="150"/>
        <v>16</v>
      </c>
      <c r="BO86" s="1">
        <v>0</v>
      </c>
    </row>
    <row r="87" spans="1:67" ht="89.25" x14ac:dyDescent="0.25">
      <c r="A87" s="10" t="s">
        <v>287</v>
      </c>
      <c r="B87" s="11" t="s">
        <v>280</v>
      </c>
      <c r="C87" s="6" t="str">
        <f>IF(VALUE(TRIM(LEFT(AJ87,AK87-1)))&gt;0,"+"&amp; TRIM(LEFT(AJ87,AK87-1))&amp;"*",IF(VALUE(TRIM(LEFT(AJ87,AK87-1)))&lt;0, TRIM(LEFT(AJ87,AK87-1))&amp;"*",""))</f>
        <v>+1*</v>
      </c>
      <c r="D87" s="7" t="str">
        <f>IF(AK87=0,"",IF(AL87=0,TRIM(MID($AJ87,AK87+1,LEN($AJ87)-AK87)),IF(BA87&lt;&gt;0,TRIM(MID($AJ87,AK87+1,BA87-AK87-1)),TRIM(MID($AJ87,AK87+1,BA87-AK87-1)))))</f>
        <v>HAY_BEN1.1</v>
      </c>
      <c r="E87" s="8" t="str">
        <f>IF(IF(AL87=0,"",TRIM(MID($AJ87,BA87+1,AL87-BA87-1)))="","",IF(VALUE(TRIM(MID($AJ87,BA87+1,AL87-BA87-1)))&gt;0,"+"&amp;TRIM(MID($AJ87,BA87+1,AL87-BA87-1))&amp;"*",TRIM(MID($AJ87,BA87+1,AL87-BA87-1))&amp;"*"))</f>
        <v>+1*</v>
      </c>
      <c r="F87" s="9" t="str">
        <f>IF(AL87=0,"",IF(AM87=0,TRIM(MID($AJ87,AL87+1,LEN($AJ87)-AL87)),IF(BB87&lt;&gt;0,TRIM(MID($AJ87,AL87+1,BB87-AL87-1)),TRIM(MID($AJ87,AL87+1,BB87-AL87-1)))))</f>
        <v>HAY_BEN2.1</v>
      </c>
      <c r="G87" s="6" t="str">
        <f>IF(IF(AM87=0,"",TRIM(MID($AJ87,BB87+1,AM87-BB87-1)))="","",IF(VALUE(TRIM(MID($AJ87,BB87+1,AM87-BB87-1)))&gt;0,"+"&amp;TRIM(MID($AJ87,BB87+1,AM87-BB87-1))&amp;"*",TRIM(MID($AJ87,BB87+1,AM87-BB87-1))&amp;"*"))</f>
        <v/>
      </c>
      <c r="H87" s="7" t="str">
        <f>IF(AM87=0,"",IF(AN87=0,TRIM(MID($AJ87,AM87+1,LEN($AJ87)-AM87)),IF(BC87&lt;&gt;0,TRIM(MID($AJ87,AM87+1,BC87-AM87-1)),TRIM(MID($AJ87,AM87+1,BC87-AM87-1)))))</f>
        <v/>
      </c>
      <c r="I87" s="6" t="str">
        <f>IF(IF(AN87=0,"",TRIM(MID($AJ87,BC87+1,AN87-BC87-1)))="","",IF(VALUE(TRIM(MID($AJ87,BC87+1,AN87-BC87-1)))&gt;0,"+"&amp;TRIM(MID($AJ87,BC87+1,AN87-BC87-1))&amp;"*",TRIM(MID($AJ87,BC87+1,AN87-BC87-1))&amp;"*"))</f>
        <v/>
      </c>
      <c r="J87" s="7" t="str">
        <f>IF(AN87=0,"",IF(AO87=0,TRIM(MID($AJ87,AN87+1,LEN($AJ87)-AN87)),IF(BD87&lt;&gt;0,TRIM(MID($AJ87,AN87+1,BD87-AN87-1)),TRIM(MID($AJ87,AN87+1,BD87-AN87-1)))))</f>
        <v/>
      </c>
      <c r="K87" s="6" t="str">
        <f>IF(IF(AO87=0,"",TRIM(MID($AJ87,BD87+1,AO87-BD87-1)))="","",IF(VALUE(TRIM(MID($AJ87,BD87+1,AO87-BD87-1)))&gt;0,"+"&amp;TRIM(MID($AJ87,BD87+1,AO87-BD87-1))&amp;"*",TRIM(MID($AJ87,BD87+1,AO87-BD87-1))&amp;"*"))</f>
        <v/>
      </c>
      <c r="L87" s="7" t="str">
        <f>IF(AO87=0,"",IF(AP87=0,TRIM(MID($AJ87,AO87+1,LEN($AJ87)-AO87)),IF(BE87&lt;&gt;0,TRIM(MID($AJ87,AO87+1,BE87-AO87-1)),TRIM(MID($AJ87,AO87+1,BE87-AO87-1)))))</f>
        <v/>
      </c>
      <c r="M87" s="6" t="str">
        <f>IF(IF(AP87=0,"",TRIM(MID($AJ87,BE87+1,AP87-BE87-1)))="","",IF(VALUE(TRIM(MID($AJ87,BE87+1,AP87-BE87-1)))&gt;0,"+"&amp;TRIM(MID($AJ87,BE87+1,AP87-BE87-1))&amp;"*",TRIM(MID($AJ87,BE87+1,AP87-BE87-1))&amp;"*"))</f>
        <v/>
      </c>
      <c r="N87" s="7" t="str">
        <f>IF(AP87=0,"",IF(AQ87=0,TRIM(MID($AJ87,AP87+1,LEN($AJ87)-AP87)),IF(BF87&lt;&gt;0,TRIM(MID($AJ87,AP87+1,BF87-AP87-1)),TRIM(MID($AJ87,AP87+1,BF87-AP87-1)))))</f>
        <v/>
      </c>
      <c r="O87" s="6" t="str">
        <f>IF(IF(AQ87=0,"",TRIM(MID($AJ87,BF87+1,AQ87-BF87-1)))="","",IF(VALUE(TRIM(MID($AJ87,BF87+1,AQ87-BF87-1)))&gt;0,"+"&amp;TRIM(MID($AJ87,BF87+1,AQ87-BF87-1))&amp;"*",TRIM(MID($AJ87,BF87+1,AQ87-BF87-1))&amp;"*"))</f>
        <v/>
      </c>
      <c r="P87" s="7" t="str">
        <f>IF(AQ87=0,"",IF(AR87=0,TRIM(MID($AJ87,AQ87+1,LEN($AJ87)-AQ87)),IF(BG87&lt;&gt;0,TRIM(MID($AJ87,AQ87+1,BG87-AQ87-1)),TRIM(MID($AJ87,AQ87+1,BG87-AQ87-1)))))</f>
        <v/>
      </c>
      <c r="Q87" s="6" t="str">
        <f>IF(IF(AR87=0,"",TRIM(MID($AJ87,BG87+1,AR87-BG87-1)))="","",IF(VALUE(TRIM(MID($AJ87,BG87+1,AR87-BG87-1)))&gt;0,"+"&amp;TRIM(MID($AJ87,BG87+1,AR87-BG87-1))&amp;"*",TRIM(MID($AJ87,BG87+1,AR87-BG87-1))&amp;"*"))</f>
        <v/>
      </c>
      <c r="R87" s="7" t="str">
        <f>IF(AR87=0,"",IF(AS87=0,TRIM(MID($AJ87,AR87+1,LEN($AJ87)-AR87)),IF(BH87&lt;&gt;0,TRIM(MID($AJ87,AR87+1,BH87-AR87-1)),TRIM(MID($AJ87,AR87+1,BH87-AR87-1)))))</f>
        <v/>
      </c>
      <c r="S87" s="6" t="str">
        <f>IF(IF(AS87=0,"",TRIM(MID($AJ87,BH87+1,AS87-BH87-1)))="","",IF(VALUE(TRIM(MID($AJ87,BH87+1,AS87-BH87-1)))&gt;0,"+"&amp;TRIM(MID($AJ87,BH87+1,AS87-BH87-1))&amp;"*",TRIM(MID($AJ87,BH87+1,AS87-BH87-1))&amp;"*"))</f>
        <v/>
      </c>
      <c r="T87" s="7" t="str">
        <f>IF(AS87=0,"",IF(AT87=0,TRIM(MID($AJ87,AS87+1,LEN($AJ87)-AS87)),IF(BI87&lt;&gt;0,TRIM(MID($AJ87,AS87+1,BI87-AS87-1)),TRIM(MID($AJ87,AS87+1,BI87-AS87-1)))))</f>
        <v/>
      </c>
      <c r="U87" s="6" t="str">
        <f>IF(IF(AT87=0,"",TRIM(MID($AJ87,BI87+1,AT87-BI87-1)))="","",IF(VALUE(TRIM(MID($AJ87,BI87+1,AT87-BI87-1)))&gt;0,"+"&amp;TRIM(MID($AJ87,BI87+1,AT87-BI87-1))&amp;"*",TRIM(MID($AJ87,BI87+1,AT87-BI87-1))&amp;"*"))</f>
        <v/>
      </c>
      <c r="V87" s="7" t="str">
        <f>IF(AT87=0,"",IF(AU87=0,TRIM(MID($AJ87,AT87+1,LEN($AJ87)-AT87)),IF(BJ87&lt;&gt;0,TRIM(MID($AJ87,AT87+1,BJ87-AT87-1)),TRIM(MID($AJ87,AT87+1,BJ87-AT87-1)))))</f>
        <v/>
      </c>
      <c r="W87" s="6" t="str">
        <f>IF(IF(AU87=0,"",TRIM(MID($AJ87,BJ87+1,AU87-BJ87-1)))="","",IF(VALUE(TRIM(MID($AJ87,BJ87+1,AU87-BJ87-1)))&gt;0,"+"&amp;TRIM(MID($AJ87,BJ87+1,AU87-BJ87-1))&amp;"*",TRIM(MID($AJ87,BJ87+1,AU87-BJ87-1))&amp;"*"))</f>
        <v/>
      </c>
      <c r="X87" s="7" t="str">
        <f>IF(AU87=0,"",IF(AZ87=0,TRIM(MID($AJ87,AU87+1,LEN($AJ87)-AU87)),IF(BO87&lt;&gt;0,TRIM(MID($AJ87,AU87+1,BO87-AU87-1)),TRIM(MID($AJ87,AU87+1,BO87-AU87-1)))))</f>
        <v/>
      </c>
      <c r="Y87" s="6" t="str">
        <f>IF(IF(AU87=0,"",TRIM(MID($AJ87,BJ87+1,AU87-BJ87-1)))="","",IF(VALUE(TRIM(MID($AJ87,BJ87+1,AU87-BJ87-1)))&gt;0,"+"&amp;TRIM(MID($AJ87,BJ87+1,AU87-BJ87-1))&amp;"*",TRIM(MID($AJ87,BJ87+1,AU87-BJ87-1))&amp;"*"))</f>
        <v/>
      </c>
      <c r="Z87" s="7" t="str">
        <f>IF(AU87=0,"",IF(AZ87=0,TRIM(MID($AJ87,AU87+1,LEN($AJ87)-AU87)),IF(BO87&lt;&gt;0,TRIM(MID($AJ87,AU87+1,BO87-AU87-1)),TRIM(MID($AJ87,AU87+1,BO87-AU87-1)))))</f>
        <v/>
      </c>
      <c r="AA87" s="6" t="str">
        <f>IF(IF(AW87=0,"",TRIM(MID($AJ87,BL87+1,AW87-BL87-1)))="","",IF(VALUE(TRIM(MID($AJ87,BL87+1,AW87-BL87-1)))&gt;0,"+"&amp;TRIM(MID($AJ87,BL87+1,AW87-BL87-1))&amp;"*",TRIM(MID($AJ87,BL87+1,AW87-BL87-1))&amp;"*"))</f>
        <v/>
      </c>
      <c r="AB87" s="7" t="str">
        <f>IF(AW87=0,"",IF(BB87=0,TRIM(MID($AJ87,AW87+1,LEN($AJ87)-AW87)),IF(BQ87&lt;&gt;0,TRIM(MID($AJ87,AW87+1,BQ87-AW87-1)),TRIM(MID($AJ87,AW87+1,BQ87-AW87-1)))))</f>
        <v/>
      </c>
      <c r="AC87" s="6" t="str">
        <f>IF(IF(AW87=0,"",TRIM(MID($AJ87,BL87+1,AW87-BL87-1)))="","",IF(VALUE(TRIM(MID($AJ87,BL87+1,AW87-BL87-1)))&gt;0,"+"&amp;TRIM(MID($AJ87,BL87+1,AW87-BL87-1))&amp;"*",TRIM(MID($AJ87,BL87+1,AW87-BL87-1))&amp;"*"))</f>
        <v/>
      </c>
      <c r="AD87" s="7" t="str">
        <f>IF(AW87=0,"",IF(BB87=0,TRIM(MID($AJ87,AW87+1,LEN($AJ87)-AW87)),IF(BQ87&lt;&gt;0,TRIM(MID($AJ87,AW87+1,BQ87-AW87-1)),TRIM(MID($AJ87,AW87+1,BQ87-AW87-1)))))</f>
        <v/>
      </c>
      <c r="AE87" s="6" t="str">
        <f>IF(IF(AZ87=0,"",TRIM(MID($AJ87,BO87+1,AZ87-BO87-1)))="","",IF(VALUE(TRIM(MID($AJ87,BO87+1,AZ87-BO87-1)))&gt;0,"+"&amp;TRIM(MID($AJ87,BO87+1,AZ87-BO87-1))&amp;"*",TRIM(MID($AJ87,BO87+1,AZ87-BO87-1))&amp;"*"))</f>
        <v/>
      </c>
      <c r="AF87" s="7" t="str">
        <f>IF(AZ87=0,"",IF(BD87=0,TRIM(MID($AJ87,AZ87+1,LEN($AJ87)-AZ87)),IF(BS87&lt;&gt;0,TRIM(MID($AJ87,AZ87+1,BS87-AZ87-1)),TRIM(MID($AJ87,AZ87+1,BS87-AZ87-1)))))</f>
        <v/>
      </c>
      <c r="AG87" s="11"/>
      <c r="AH87" s="11">
        <v>850</v>
      </c>
      <c r="AI87" s="10" t="s">
        <v>288</v>
      </c>
      <c r="AJ87" s="10" t="s">
        <v>289</v>
      </c>
      <c r="AK87" s="1">
        <f>FIND("*",$AJ87,1)</f>
        <v>3</v>
      </c>
      <c r="AL87" s="1">
        <f>IF(ISERR(FIND("*",$AJ87,AK87+1)),0,FIND("*",$AJ87,AK87+1))</f>
        <v>20</v>
      </c>
      <c r="AM87" s="1">
        <f t="shared" si="149"/>
        <v>0</v>
      </c>
      <c r="AN87" s="1">
        <f t="shared" si="149"/>
        <v>0</v>
      </c>
      <c r="AO87" s="1">
        <f t="shared" si="149"/>
        <v>0</v>
      </c>
      <c r="AP87" s="1">
        <f t="shared" si="149"/>
        <v>0</v>
      </c>
      <c r="AQ87" s="1">
        <f t="shared" si="149"/>
        <v>0</v>
      </c>
      <c r="AR87" s="1">
        <f t="shared" si="149"/>
        <v>0</v>
      </c>
      <c r="AS87" s="1">
        <f t="shared" si="149"/>
        <v>0</v>
      </c>
      <c r="AT87" s="1">
        <f t="shared" si="149"/>
        <v>0</v>
      </c>
      <c r="AU87" s="1">
        <f t="shared" si="149"/>
        <v>0</v>
      </c>
      <c r="AV87" s="1">
        <f t="shared" si="149"/>
        <v>0</v>
      </c>
      <c r="AW87" s="1">
        <f t="shared" si="149"/>
        <v>0</v>
      </c>
      <c r="AX87" s="1">
        <f t="shared" si="149"/>
        <v>0</v>
      </c>
      <c r="AY87" s="1">
        <f t="shared" si="149"/>
        <v>0</v>
      </c>
      <c r="AZ87" s="1">
        <v>0</v>
      </c>
      <c r="BA87" s="1">
        <f t="shared" si="150"/>
        <v>16</v>
      </c>
      <c r="BB87" s="1">
        <f t="shared" si="150"/>
        <v>0</v>
      </c>
      <c r="BC87" s="1">
        <f t="shared" si="150"/>
        <v>16</v>
      </c>
      <c r="BD87" s="1">
        <f t="shared" si="150"/>
        <v>16</v>
      </c>
      <c r="BE87" s="1">
        <f t="shared" si="150"/>
        <v>16</v>
      </c>
      <c r="BF87" s="1">
        <f t="shared" si="150"/>
        <v>16</v>
      </c>
      <c r="BG87" s="1">
        <f t="shared" si="150"/>
        <v>16</v>
      </c>
      <c r="BH87" s="1">
        <f t="shared" si="150"/>
        <v>16</v>
      </c>
      <c r="BI87" s="1">
        <f t="shared" si="150"/>
        <v>16</v>
      </c>
      <c r="BJ87" s="1">
        <f t="shared" si="150"/>
        <v>16</v>
      </c>
      <c r="BK87" s="1">
        <f t="shared" si="150"/>
        <v>16</v>
      </c>
      <c r="BL87" s="1">
        <f t="shared" si="150"/>
        <v>16</v>
      </c>
      <c r="BM87" s="1">
        <f t="shared" si="150"/>
        <v>16</v>
      </c>
      <c r="BN87" s="1">
        <f t="shared" si="150"/>
        <v>16</v>
      </c>
      <c r="BO87" s="1">
        <v>0</v>
      </c>
    </row>
    <row r="107" spans="1:67" s="32" customFormat="1" ht="15" customHeight="1" x14ac:dyDescent="0.25">
      <c r="A107" s="58" t="s">
        <v>1</v>
      </c>
      <c r="B107" s="58" t="s">
        <v>2</v>
      </c>
      <c r="C107" s="79" t="s">
        <v>3</v>
      </c>
      <c r="D107" s="80"/>
      <c r="E107" s="79" t="s">
        <v>4</v>
      </c>
      <c r="F107" s="80"/>
      <c r="G107" s="79" t="s">
        <v>5</v>
      </c>
      <c r="H107" s="80"/>
      <c r="I107" s="79" t="s">
        <v>6</v>
      </c>
      <c r="J107" s="80"/>
      <c r="K107" s="79" t="s">
        <v>7</v>
      </c>
      <c r="L107" s="80"/>
      <c r="M107" s="79" t="s">
        <v>8</v>
      </c>
      <c r="N107" s="80"/>
      <c r="O107" s="79" t="s">
        <v>9</v>
      </c>
      <c r="P107" s="80"/>
      <c r="Q107" s="79" t="s">
        <v>10</v>
      </c>
      <c r="R107" s="80"/>
      <c r="S107" s="79" t="s">
        <v>11</v>
      </c>
      <c r="T107" s="80"/>
      <c r="U107" s="79" t="s">
        <v>12</v>
      </c>
      <c r="V107" s="80"/>
      <c r="W107" s="79" t="s">
        <v>13</v>
      </c>
      <c r="X107" s="80"/>
      <c r="Y107" s="79" t="s">
        <v>14</v>
      </c>
      <c r="Z107" s="80"/>
      <c r="AA107" s="79" t="s">
        <v>15</v>
      </c>
      <c r="AB107" s="80"/>
      <c r="AC107" s="79" t="s">
        <v>16</v>
      </c>
      <c r="AD107" s="80"/>
      <c r="AE107" s="79" t="s">
        <v>17</v>
      </c>
      <c r="AF107" s="80"/>
      <c r="AG107" s="58" t="s">
        <v>18</v>
      </c>
      <c r="AH107" s="58" t="s">
        <v>19</v>
      </c>
      <c r="AI107" s="58" t="s">
        <v>20</v>
      </c>
      <c r="AJ107" s="58" t="s">
        <v>21</v>
      </c>
      <c r="AK107" s="32" t="s">
        <v>22</v>
      </c>
      <c r="AL107" s="32" t="s">
        <v>23</v>
      </c>
      <c r="AM107" s="32" t="s">
        <v>24</v>
      </c>
      <c r="AN107" s="32" t="s">
        <v>25</v>
      </c>
      <c r="AO107" s="32" t="s">
        <v>26</v>
      </c>
      <c r="AP107" s="32" t="s">
        <v>27</v>
      </c>
      <c r="AQ107" s="32" t="s">
        <v>28</v>
      </c>
      <c r="AR107" s="32" t="s">
        <v>29</v>
      </c>
      <c r="AS107" s="32" t="s">
        <v>30</v>
      </c>
      <c r="AT107" s="32" t="s">
        <v>31</v>
      </c>
      <c r="AU107" s="32" t="s">
        <v>32</v>
      </c>
      <c r="AV107" s="59" t="s">
        <v>33</v>
      </c>
      <c r="AW107" s="32" t="s">
        <v>34</v>
      </c>
      <c r="AX107" s="32" t="s">
        <v>35</v>
      </c>
      <c r="AY107" s="32" t="s">
        <v>36</v>
      </c>
      <c r="AZ107" s="32" t="s">
        <v>37</v>
      </c>
      <c r="BA107" s="32" t="s">
        <v>38</v>
      </c>
      <c r="BB107" s="32" t="s">
        <v>39</v>
      </c>
      <c r="BC107" s="32" t="s">
        <v>40</v>
      </c>
      <c r="BD107" s="32" t="s">
        <v>41</v>
      </c>
      <c r="BE107" s="32" t="s">
        <v>42</v>
      </c>
      <c r="BF107" s="32" t="s">
        <v>43</v>
      </c>
      <c r="BG107" s="59" t="s">
        <v>44</v>
      </c>
      <c r="BH107" s="32" t="s">
        <v>45</v>
      </c>
      <c r="BI107" s="32" t="s">
        <v>46</v>
      </c>
      <c r="BJ107" s="32" t="s">
        <v>47</v>
      </c>
      <c r="BK107" s="32" t="s">
        <v>48</v>
      </c>
      <c r="BL107" s="32" t="s">
        <v>49</v>
      </c>
      <c r="BM107" s="32" t="s">
        <v>50</v>
      </c>
      <c r="BN107" s="32" t="s">
        <v>51</v>
      </c>
      <c r="BO107" s="32" t="s">
        <v>52</v>
      </c>
    </row>
    <row r="127" spans="1:67" s="32" customFormat="1" ht="15" customHeight="1" x14ac:dyDescent="0.25">
      <c r="A127" s="58" t="s">
        <v>1</v>
      </c>
      <c r="B127" s="58" t="s">
        <v>2</v>
      </c>
      <c r="C127" s="79" t="s">
        <v>3</v>
      </c>
      <c r="D127" s="80"/>
      <c r="E127" s="79" t="s">
        <v>4</v>
      </c>
      <c r="F127" s="80"/>
      <c r="G127" s="79" t="s">
        <v>5</v>
      </c>
      <c r="H127" s="80"/>
      <c r="I127" s="79" t="s">
        <v>6</v>
      </c>
      <c r="J127" s="80"/>
      <c r="K127" s="79" t="s">
        <v>7</v>
      </c>
      <c r="L127" s="80"/>
      <c r="M127" s="79" t="s">
        <v>8</v>
      </c>
      <c r="N127" s="80"/>
      <c r="O127" s="79" t="s">
        <v>9</v>
      </c>
      <c r="P127" s="80"/>
      <c r="Q127" s="79" t="s">
        <v>10</v>
      </c>
      <c r="R127" s="80"/>
      <c r="S127" s="79" t="s">
        <v>11</v>
      </c>
      <c r="T127" s="80"/>
      <c r="U127" s="79" t="s">
        <v>12</v>
      </c>
      <c r="V127" s="80"/>
      <c r="W127" s="79" t="s">
        <v>13</v>
      </c>
      <c r="X127" s="80"/>
      <c r="Y127" s="79" t="s">
        <v>14</v>
      </c>
      <c r="Z127" s="80"/>
      <c r="AA127" s="79" t="s">
        <v>15</v>
      </c>
      <c r="AB127" s="80"/>
      <c r="AC127" s="79" t="s">
        <v>16</v>
      </c>
      <c r="AD127" s="80"/>
      <c r="AE127" s="79" t="s">
        <v>17</v>
      </c>
      <c r="AF127" s="80"/>
      <c r="AG127" s="58" t="s">
        <v>18</v>
      </c>
      <c r="AH127" s="58" t="s">
        <v>19</v>
      </c>
      <c r="AI127" s="58" t="s">
        <v>20</v>
      </c>
      <c r="AJ127" s="58" t="s">
        <v>21</v>
      </c>
      <c r="AK127" s="32" t="s">
        <v>22</v>
      </c>
      <c r="AL127" s="32" t="s">
        <v>23</v>
      </c>
      <c r="AM127" s="32" t="s">
        <v>24</v>
      </c>
      <c r="AN127" s="32" t="s">
        <v>25</v>
      </c>
      <c r="AO127" s="32" t="s">
        <v>26</v>
      </c>
      <c r="AP127" s="32" t="s">
        <v>27</v>
      </c>
      <c r="AQ127" s="32" t="s">
        <v>28</v>
      </c>
      <c r="AR127" s="32" t="s">
        <v>29</v>
      </c>
      <c r="AS127" s="32" t="s">
        <v>30</v>
      </c>
      <c r="AT127" s="32" t="s">
        <v>31</v>
      </c>
      <c r="AU127" s="32" t="s">
        <v>32</v>
      </c>
      <c r="AV127" s="59" t="s">
        <v>33</v>
      </c>
      <c r="AW127" s="32" t="s">
        <v>34</v>
      </c>
      <c r="AX127" s="32" t="s">
        <v>35</v>
      </c>
      <c r="AY127" s="32" t="s">
        <v>36</v>
      </c>
      <c r="AZ127" s="32" t="s">
        <v>37</v>
      </c>
      <c r="BA127" s="32" t="s">
        <v>38</v>
      </c>
      <c r="BB127" s="32" t="s">
        <v>39</v>
      </c>
      <c r="BC127" s="32" t="s">
        <v>40</v>
      </c>
      <c r="BD127" s="32" t="s">
        <v>41</v>
      </c>
      <c r="BE127" s="32" t="s">
        <v>42</v>
      </c>
      <c r="BF127" s="32" t="s">
        <v>43</v>
      </c>
      <c r="BG127" s="59" t="s">
        <v>44</v>
      </c>
      <c r="BH127" s="32" t="s">
        <v>45</v>
      </c>
      <c r="BI127" s="32" t="s">
        <v>46</v>
      </c>
      <c r="BJ127" s="32" t="s">
        <v>47</v>
      </c>
      <c r="BK127" s="32" t="s">
        <v>48</v>
      </c>
      <c r="BL127" s="32" t="s">
        <v>49</v>
      </c>
      <c r="BM127" s="32" t="s">
        <v>50</v>
      </c>
      <c r="BN127" s="32" t="s">
        <v>51</v>
      </c>
      <c r="BO127" s="32" t="s">
        <v>52</v>
      </c>
    </row>
  </sheetData>
  <mergeCells count="54">
    <mergeCell ref="A1:AI2"/>
    <mergeCell ref="C3:D3"/>
    <mergeCell ref="E3:F3"/>
    <mergeCell ref="G3:H3"/>
    <mergeCell ref="I3:J3"/>
    <mergeCell ref="K3:L3"/>
    <mergeCell ref="M3:N3"/>
    <mergeCell ref="O3:P3"/>
    <mergeCell ref="Q3:R3"/>
    <mergeCell ref="S3:T3"/>
    <mergeCell ref="A69:AI69"/>
    <mergeCell ref="U3:V3"/>
    <mergeCell ref="W3:X3"/>
    <mergeCell ref="Y3:Z3"/>
    <mergeCell ref="AA3:AB3"/>
    <mergeCell ref="AC3:AD3"/>
    <mergeCell ref="AE3:AF3"/>
    <mergeCell ref="A4:AI4"/>
    <mergeCell ref="A31:AI31"/>
    <mergeCell ref="A43:AI43"/>
    <mergeCell ref="A49:AI49"/>
    <mergeCell ref="A57:AI57"/>
    <mergeCell ref="AC107:AD107"/>
    <mergeCell ref="A82:AI82"/>
    <mergeCell ref="A85:AI85"/>
    <mergeCell ref="C107:D107"/>
    <mergeCell ref="E107:F107"/>
    <mergeCell ref="G107:H107"/>
    <mergeCell ref="I107:J107"/>
    <mergeCell ref="K107:L107"/>
    <mergeCell ref="M107:N107"/>
    <mergeCell ref="O107:P107"/>
    <mergeCell ref="Q107:R107"/>
    <mergeCell ref="AE127:AF127"/>
    <mergeCell ref="AE107:AF107"/>
    <mergeCell ref="C127:D127"/>
    <mergeCell ref="E127:F127"/>
    <mergeCell ref="G127:H127"/>
    <mergeCell ref="I127:J127"/>
    <mergeCell ref="K127:L127"/>
    <mergeCell ref="M127:N127"/>
    <mergeCell ref="O127:P127"/>
    <mergeCell ref="Q127:R127"/>
    <mergeCell ref="S127:T127"/>
    <mergeCell ref="S107:T107"/>
    <mergeCell ref="U107:V107"/>
    <mergeCell ref="W107:X107"/>
    <mergeCell ref="Y107:Z107"/>
    <mergeCell ref="AA107:AB107"/>
    <mergeCell ref="U127:V127"/>
    <mergeCell ref="W127:X127"/>
    <mergeCell ref="Y127:Z127"/>
    <mergeCell ref="AA127:AB127"/>
    <mergeCell ref="AC127:AD1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B73E-7577-4C46-9243-E65FB1D0AF33}">
  <dimension ref="A1:E452"/>
  <sheetViews>
    <sheetView tabSelected="1" topLeftCell="A447" workbookViewId="0">
      <selection activeCell="E452" sqref="E452"/>
    </sheetView>
  </sheetViews>
  <sheetFormatPr defaultRowHeight="15" x14ac:dyDescent="0.25"/>
  <cols>
    <col min="1" max="1" width="53" bestFit="1" customWidth="1"/>
    <col min="2" max="2" width="17" customWidth="1"/>
    <col min="3" max="4" width="10.42578125" bestFit="1" customWidth="1"/>
    <col min="5" max="5" width="49.28515625" customWidth="1"/>
  </cols>
  <sheetData>
    <row r="1" spans="1:5" ht="25.5" x14ac:dyDescent="0.25">
      <c r="A1" s="60" t="s">
        <v>290</v>
      </c>
      <c r="B1" s="60" t="s">
        <v>291</v>
      </c>
      <c r="C1" s="60" t="s">
        <v>292</v>
      </c>
      <c r="D1" s="60" t="s">
        <v>293</v>
      </c>
      <c r="E1" s="60" t="s">
        <v>294</v>
      </c>
    </row>
    <row r="2" spans="1:5" x14ac:dyDescent="0.25">
      <c r="A2" s="1" t="s">
        <v>295</v>
      </c>
      <c r="B2" s="1" t="s">
        <v>296</v>
      </c>
      <c r="C2" s="61">
        <v>40597</v>
      </c>
      <c r="D2" s="62">
        <v>40588</v>
      </c>
      <c r="E2" s="63"/>
    </row>
    <row r="3" spans="1:5" x14ac:dyDescent="0.25">
      <c r="A3" s="1" t="s">
        <v>297</v>
      </c>
      <c r="B3" s="1" t="s">
        <v>296</v>
      </c>
      <c r="C3" s="61">
        <v>40597</v>
      </c>
      <c r="D3" s="62">
        <v>40588</v>
      </c>
      <c r="E3" s="63"/>
    </row>
    <row r="4" spans="1:5" x14ac:dyDescent="0.25">
      <c r="A4" s="1" t="s">
        <v>298</v>
      </c>
      <c r="B4" s="1" t="s">
        <v>296</v>
      </c>
      <c r="C4" s="61"/>
      <c r="D4" s="62">
        <v>40625</v>
      </c>
      <c r="E4" s="63"/>
    </row>
    <row r="5" spans="1:5" x14ac:dyDescent="0.25">
      <c r="A5" s="1" t="s">
        <v>299</v>
      </c>
      <c r="B5" s="1" t="s">
        <v>296</v>
      </c>
      <c r="C5" s="61">
        <v>40639</v>
      </c>
      <c r="D5" s="62">
        <v>40625</v>
      </c>
      <c r="E5" s="63"/>
    </row>
    <row r="6" spans="1:5" x14ac:dyDescent="0.25">
      <c r="A6" s="1" t="s">
        <v>300</v>
      </c>
      <c r="B6" s="1" t="s">
        <v>296</v>
      </c>
      <c r="C6" s="61">
        <v>40639</v>
      </c>
      <c r="D6" s="62">
        <v>40625</v>
      </c>
      <c r="E6" s="63"/>
    </row>
    <row r="7" spans="1:5" x14ac:dyDescent="0.25">
      <c r="A7" s="1" t="s">
        <v>301</v>
      </c>
      <c r="B7" s="1" t="s">
        <v>296</v>
      </c>
      <c r="C7" s="61">
        <v>40674</v>
      </c>
      <c r="D7" s="62">
        <v>40654</v>
      </c>
      <c r="E7" s="63"/>
    </row>
    <row r="8" spans="1:5" x14ac:dyDescent="0.25">
      <c r="A8" s="1" t="s">
        <v>302</v>
      </c>
      <c r="B8" s="1" t="s">
        <v>296</v>
      </c>
      <c r="C8" s="61">
        <v>40674</v>
      </c>
      <c r="D8" s="62">
        <v>40654</v>
      </c>
      <c r="E8" s="63"/>
    </row>
    <row r="9" spans="1:5" ht="38.25" x14ac:dyDescent="0.25">
      <c r="A9" s="1" t="s">
        <v>303</v>
      </c>
      <c r="B9" s="1" t="s">
        <v>304</v>
      </c>
      <c r="C9" s="61"/>
      <c r="D9" s="62">
        <v>40959</v>
      </c>
      <c r="E9" s="63"/>
    </row>
    <row r="10" spans="1:5" ht="38.25" x14ac:dyDescent="0.25">
      <c r="A10" s="1" t="s">
        <v>305</v>
      </c>
      <c r="B10" s="1" t="s">
        <v>304</v>
      </c>
      <c r="C10" s="61"/>
      <c r="D10" s="62">
        <v>40981</v>
      </c>
      <c r="E10" s="63"/>
    </row>
    <row r="11" spans="1:5" ht="38.25" x14ac:dyDescent="0.25">
      <c r="A11" s="1" t="s">
        <v>306</v>
      </c>
      <c r="B11" s="1" t="s">
        <v>304</v>
      </c>
      <c r="C11" s="61"/>
      <c r="D11" s="62">
        <v>41039</v>
      </c>
      <c r="E11" s="63"/>
    </row>
    <row r="12" spans="1:5" ht="25.5" x14ac:dyDescent="0.25">
      <c r="A12" s="1" t="s">
        <v>307</v>
      </c>
      <c r="B12" s="1" t="s">
        <v>308</v>
      </c>
      <c r="C12" s="61"/>
      <c r="D12" s="62">
        <v>41044</v>
      </c>
      <c r="E12" s="63"/>
    </row>
    <row r="13" spans="1:5" ht="25.5" x14ac:dyDescent="0.25">
      <c r="A13" s="1" t="s">
        <v>309</v>
      </c>
      <c r="B13" s="1" t="s">
        <v>308</v>
      </c>
      <c r="C13" s="61"/>
      <c r="D13" s="62">
        <v>41046</v>
      </c>
      <c r="E13" s="63"/>
    </row>
    <row r="14" spans="1:5" x14ac:dyDescent="0.25">
      <c r="A14" s="1" t="s">
        <v>310</v>
      </c>
      <c r="B14" s="1" t="s">
        <v>311</v>
      </c>
      <c r="C14" s="61">
        <v>41059</v>
      </c>
      <c r="D14" s="62"/>
      <c r="E14" s="63"/>
    </row>
    <row r="15" spans="1:5" x14ac:dyDescent="0.25">
      <c r="A15" s="1" t="s">
        <v>312</v>
      </c>
      <c r="B15" s="1" t="s">
        <v>311</v>
      </c>
      <c r="C15" s="61">
        <v>41059</v>
      </c>
      <c r="D15" s="62"/>
      <c r="E15" s="63"/>
    </row>
    <row r="16" spans="1:5" ht="38.25" x14ac:dyDescent="0.25">
      <c r="A16" s="1" t="s">
        <v>313</v>
      </c>
      <c r="B16" s="1" t="s">
        <v>308</v>
      </c>
      <c r="C16" s="61"/>
      <c r="D16" s="62">
        <v>41059</v>
      </c>
      <c r="E16" s="63"/>
    </row>
    <row r="17" spans="1:5" ht="38.25" x14ac:dyDescent="0.25">
      <c r="A17" s="1" t="s">
        <v>314</v>
      </c>
      <c r="B17" s="1" t="s">
        <v>315</v>
      </c>
      <c r="C17" s="63"/>
      <c r="D17" s="62">
        <v>41094</v>
      </c>
      <c r="E17" s="63"/>
    </row>
    <row r="18" spans="1:5" ht="25.5" x14ac:dyDescent="0.25">
      <c r="A18" s="1" t="s">
        <v>316</v>
      </c>
      <c r="B18" s="1" t="s">
        <v>308</v>
      </c>
      <c r="C18" s="63"/>
      <c r="D18" s="62">
        <v>41142</v>
      </c>
      <c r="E18" s="63"/>
    </row>
    <row r="19" spans="1:5" ht="38.25" x14ac:dyDescent="0.25">
      <c r="A19" s="1" t="s">
        <v>317</v>
      </c>
      <c r="B19" s="1" t="s">
        <v>315</v>
      </c>
      <c r="C19" s="63"/>
      <c r="D19" s="62">
        <v>41142</v>
      </c>
      <c r="E19" s="63"/>
    </row>
    <row r="20" spans="1:5" ht="25.5" x14ac:dyDescent="0.25">
      <c r="A20" s="1" t="s">
        <v>318</v>
      </c>
      <c r="B20" s="1" t="s">
        <v>319</v>
      </c>
      <c r="C20" s="63"/>
      <c r="D20" s="62">
        <v>41156</v>
      </c>
      <c r="E20" s="63"/>
    </row>
    <row r="21" spans="1:5" ht="25.5" x14ac:dyDescent="0.25">
      <c r="A21" s="1" t="s">
        <v>320</v>
      </c>
      <c r="B21" s="1" t="s">
        <v>315</v>
      </c>
      <c r="C21" s="63"/>
      <c r="D21" s="62">
        <v>41229</v>
      </c>
      <c r="E21" s="63"/>
    </row>
    <row r="22" spans="1:5" ht="38.25" x14ac:dyDescent="0.25">
      <c r="A22" s="1" t="s">
        <v>321</v>
      </c>
      <c r="B22" s="1" t="s">
        <v>315</v>
      </c>
      <c r="C22" s="63"/>
      <c r="D22" s="62">
        <v>41235</v>
      </c>
      <c r="E22" s="63"/>
    </row>
    <row r="23" spans="1:5" ht="38.25" x14ac:dyDescent="0.25">
      <c r="A23" s="1" t="s">
        <v>322</v>
      </c>
      <c r="B23" s="1" t="s">
        <v>308</v>
      </c>
      <c r="C23" s="63"/>
      <c r="D23" s="62">
        <v>41240</v>
      </c>
      <c r="E23" s="63"/>
    </row>
    <row r="24" spans="1:5" ht="63.75" x14ac:dyDescent="0.25">
      <c r="A24" s="1" t="s">
        <v>323</v>
      </c>
      <c r="B24" s="1" t="s">
        <v>315</v>
      </c>
      <c r="C24" s="63"/>
      <c r="D24" s="62">
        <v>41250</v>
      </c>
      <c r="E24" s="63"/>
    </row>
    <row r="25" spans="1:5" ht="25.5" x14ac:dyDescent="0.25">
      <c r="A25" s="1" t="s">
        <v>324</v>
      </c>
      <c r="B25" s="1" t="s">
        <v>325</v>
      </c>
      <c r="C25" s="63"/>
      <c r="D25" s="62">
        <v>41257</v>
      </c>
      <c r="E25" s="63"/>
    </row>
    <row r="26" spans="1:5" ht="25.5" x14ac:dyDescent="0.25">
      <c r="A26" s="1" t="s">
        <v>326</v>
      </c>
      <c r="B26" s="1" t="s">
        <v>319</v>
      </c>
      <c r="C26" s="63"/>
      <c r="D26" s="62">
        <v>41262</v>
      </c>
      <c r="E26" s="63"/>
    </row>
    <row r="27" spans="1:5" x14ac:dyDescent="0.25">
      <c r="A27" s="1" t="s">
        <v>327</v>
      </c>
      <c r="B27" s="1" t="s">
        <v>296</v>
      </c>
      <c r="C27" s="63"/>
      <c r="D27" s="62">
        <v>41290</v>
      </c>
      <c r="E27" s="63"/>
    </row>
    <row r="28" spans="1:5" x14ac:dyDescent="0.25">
      <c r="A28" s="1" t="s">
        <v>328</v>
      </c>
      <c r="B28" s="1" t="s">
        <v>296</v>
      </c>
      <c r="C28" s="63"/>
      <c r="D28" s="62">
        <v>41290</v>
      </c>
      <c r="E28" s="63"/>
    </row>
    <row r="29" spans="1:5" x14ac:dyDescent="0.25">
      <c r="A29" s="1" t="s">
        <v>329</v>
      </c>
      <c r="B29" s="1" t="s">
        <v>296</v>
      </c>
      <c r="C29" s="63"/>
      <c r="D29" s="62">
        <v>41290</v>
      </c>
      <c r="E29" s="63"/>
    </row>
    <row r="30" spans="1:5" x14ac:dyDescent="0.25">
      <c r="A30" s="1" t="s">
        <v>330</v>
      </c>
      <c r="B30" s="1" t="s">
        <v>296</v>
      </c>
      <c r="C30" s="63"/>
      <c r="D30" s="62">
        <v>41290</v>
      </c>
      <c r="E30" s="63"/>
    </row>
    <row r="31" spans="1:5" x14ac:dyDescent="0.25">
      <c r="A31" s="1" t="s">
        <v>331</v>
      </c>
      <c r="B31" s="1" t="s">
        <v>296</v>
      </c>
      <c r="C31" s="63"/>
      <c r="D31" s="62">
        <v>41290</v>
      </c>
      <c r="E31" s="63"/>
    </row>
    <row r="32" spans="1:5" x14ac:dyDescent="0.25">
      <c r="A32" s="1" t="s">
        <v>332</v>
      </c>
      <c r="B32" s="1" t="s">
        <v>296</v>
      </c>
      <c r="C32" s="63"/>
      <c r="D32" s="62">
        <v>41290</v>
      </c>
      <c r="E32" s="63"/>
    </row>
    <row r="33" spans="1:5" x14ac:dyDescent="0.25">
      <c r="A33" s="1" t="s">
        <v>333</v>
      </c>
      <c r="B33" s="1" t="s">
        <v>296</v>
      </c>
      <c r="C33" s="63"/>
      <c r="D33" s="62">
        <v>41290</v>
      </c>
      <c r="E33" s="63"/>
    </row>
    <row r="34" spans="1:5" x14ac:dyDescent="0.25">
      <c r="A34" s="1" t="s">
        <v>334</v>
      </c>
      <c r="B34" s="1" t="s">
        <v>296</v>
      </c>
      <c r="C34" s="63"/>
      <c r="D34" s="62">
        <v>41290</v>
      </c>
      <c r="E34" s="63"/>
    </row>
    <row r="35" spans="1:5" x14ac:dyDescent="0.25">
      <c r="A35" s="1" t="s">
        <v>335</v>
      </c>
      <c r="B35" s="1" t="s">
        <v>296</v>
      </c>
      <c r="C35" s="63"/>
      <c r="D35" s="62">
        <v>41290</v>
      </c>
      <c r="E35" s="63"/>
    </row>
    <row r="36" spans="1:5" x14ac:dyDescent="0.25">
      <c r="A36" s="1" t="s">
        <v>336</v>
      </c>
      <c r="B36" s="1" t="s">
        <v>296</v>
      </c>
      <c r="C36" s="63"/>
      <c r="D36" s="62">
        <v>41290</v>
      </c>
      <c r="E36" s="63"/>
    </row>
    <row r="37" spans="1:5" ht="38.25" x14ac:dyDescent="0.25">
      <c r="A37" s="1" t="s">
        <v>337</v>
      </c>
      <c r="B37" s="1" t="s">
        <v>296</v>
      </c>
      <c r="C37" s="63"/>
      <c r="D37" s="62">
        <v>41290</v>
      </c>
      <c r="E37" s="63"/>
    </row>
    <row r="38" spans="1:5" ht="38.25" x14ac:dyDescent="0.25">
      <c r="A38" s="1" t="s">
        <v>338</v>
      </c>
      <c r="B38" s="1" t="s">
        <v>296</v>
      </c>
      <c r="C38" s="63"/>
      <c r="D38" s="62">
        <v>41290</v>
      </c>
      <c r="E38" s="63"/>
    </row>
    <row r="39" spans="1:5" ht="38.25" x14ac:dyDescent="0.25">
      <c r="A39" s="1" t="s">
        <v>339</v>
      </c>
      <c r="B39" s="1" t="s">
        <v>296</v>
      </c>
      <c r="C39" s="63"/>
      <c r="D39" s="62">
        <v>41290</v>
      </c>
      <c r="E39" s="63"/>
    </row>
    <row r="40" spans="1:5" ht="38.25" x14ac:dyDescent="0.25">
      <c r="A40" s="1" t="s">
        <v>340</v>
      </c>
      <c r="B40" s="1" t="s">
        <v>304</v>
      </c>
      <c r="C40" s="63"/>
      <c r="D40" s="62">
        <v>41290</v>
      </c>
      <c r="E40" s="63"/>
    </row>
    <row r="41" spans="1:5" ht="51" x14ac:dyDescent="0.25">
      <c r="A41" s="1" t="s">
        <v>341</v>
      </c>
      <c r="B41" s="1" t="s">
        <v>308</v>
      </c>
      <c r="C41" s="63"/>
      <c r="D41" s="62">
        <v>41291</v>
      </c>
      <c r="E41" s="63"/>
    </row>
    <row r="42" spans="1:5" ht="25.5" x14ac:dyDescent="0.25">
      <c r="A42" s="1" t="s">
        <v>342</v>
      </c>
      <c r="B42" s="1" t="s">
        <v>343</v>
      </c>
      <c r="C42" s="63"/>
      <c r="D42" s="62">
        <v>41296</v>
      </c>
      <c r="E42" s="63"/>
    </row>
    <row r="43" spans="1:5" x14ac:dyDescent="0.25">
      <c r="A43" s="1" t="s">
        <v>344</v>
      </c>
      <c r="B43" s="1" t="s">
        <v>345</v>
      </c>
      <c r="C43" s="63"/>
      <c r="D43" s="62">
        <v>41296</v>
      </c>
      <c r="E43" s="63"/>
    </row>
    <row r="44" spans="1:5" x14ac:dyDescent="0.25">
      <c r="A44" s="1" t="s">
        <v>346</v>
      </c>
      <c r="B44" s="1" t="s">
        <v>347</v>
      </c>
      <c r="C44" s="63"/>
      <c r="D44" s="62">
        <v>41309</v>
      </c>
      <c r="E44" s="63"/>
    </row>
    <row r="45" spans="1:5" x14ac:dyDescent="0.25">
      <c r="A45" s="1" t="s">
        <v>348</v>
      </c>
      <c r="B45" s="1" t="s">
        <v>319</v>
      </c>
      <c r="C45" s="63"/>
      <c r="D45" s="62">
        <v>41312</v>
      </c>
      <c r="E45" s="63"/>
    </row>
    <row r="46" spans="1:5" x14ac:dyDescent="0.25">
      <c r="A46" s="1" t="s">
        <v>349</v>
      </c>
      <c r="B46" s="1" t="s">
        <v>319</v>
      </c>
      <c r="C46" s="63"/>
      <c r="D46" s="62">
        <v>41312</v>
      </c>
      <c r="E46" s="63"/>
    </row>
    <row r="47" spans="1:5" x14ac:dyDescent="0.25">
      <c r="A47" s="1" t="s">
        <v>350</v>
      </c>
      <c r="B47" s="1" t="s">
        <v>319</v>
      </c>
      <c r="C47" s="63"/>
      <c r="D47" s="62">
        <v>41312</v>
      </c>
      <c r="E47" s="63"/>
    </row>
    <row r="48" spans="1:5" x14ac:dyDescent="0.25">
      <c r="A48" s="1" t="s">
        <v>351</v>
      </c>
      <c r="B48" s="1" t="s">
        <v>352</v>
      </c>
      <c r="C48" s="63"/>
      <c r="D48" s="62">
        <v>41317</v>
      </c>
      <c r="E48" s="63"/>
    </row>
    <row r="49" spans="1:5" x14ac:dyDescent="0.25">
      <c r="A49" s="1" t="s">
        <v>353</v>
      </c>
      <c r="B49" s="1" t="s">
        <v>352</v>
      </c>
      <c r="C49" s="63"/>
      <c r="D49" s="62">
        <v>41317</v>
      </c>
      <c r="E49" s="63"/>
    </row>
    <row r="50" spans="1:5" x14ac:dyDescent="0.25">
      <c r="A50" s="1" t="s">
        <v>354</v>
      </c>
      <c r="B50" s="1" t="s">
        <v>352</v>
      </c>
      <c r="C50" s="63"/>
      <c r="D50" s="62">
        <v>41317</v>
      </c>
      <c r="E50" s="63"/>
    </row>
    <row r="51" spans="1:5" x14ac:dyDescent="0.25">
      <c r="A51" s="1" t="s">
        <v>355</v>
      </c>
      <c r="B51" s="1" t="s">
        <v>352</v>
      </c>
      <c r="C51" s="63"/>
      <c r="D51" s="62">
        <v>41317</v>
      </c>
      <c r="E51" s="63"/>
    </row>
    <row r="52" spans="1:5" x14ac:dyDescent="0.25">
      <c r="A52" s="1" t="s">
        <v>356</v>
      </c>
      <c r="B52" s="1" t="s">
        <v>352</v>
      </c>
      <c r="C52" s="63"/>
      <c r="D52" s="62">
        <v>41317</v>
      </c>
      <c r="E52" s="63"/>
    </row>
    <row r="53" spans="1:5" x14ac:dyDescent="0.25">
      <c r="A53" s="1" t="s">
        <v>357</v>
      </c>
      <c r="B53" s="1" t="s">
        <v>352</v>
      </c>
      <c r="C53" s="63"/>
      <c r="D53" s="62">
        <v>41317</v>
      </c>
      <c r="E53" s="63"/>
    </row>
    <row r="54" spans="1:5" x14ac:dyDescent="0.25">
      <c r="A54" s="1" t="s">
        <v>358</v>
      </c>
      <c r="B54" s="1" t="s">
        <v>352</v>
      </c>
      <c r="C54" s="63"/>
      <c r="D54" s="62">
        <v>41317</v>
      </c>
      <c r="E54" s="63"/>
    </row>
    <row r="55" spans="1:5" x14ac:dyDescent="0.25">
      <c r="A55" s="1" t="s">
        <v>359</v>
      </c>
      <c r="B55" s="1" t="s">
        <v>319</v>
      </c>
      <c r="C55" s="63"/>
      <c r="D55" s="62">
        <v>41318</v>
      </c>
      <c r="E55" s="63"/>
    </row>
    <row r="56" spans="1:5" x14ac:dyDescent="0.25">
      <c r="A56" s="1" t="s">
        <v>360</v>
      </c>
      <c r="B56" s="1" t="s">
        <v>319</v>
      </c>
      <c r="C56" s="63"/>
      <c r="D56" s="62">
        <v>41318</v>
      </c>
      <c r="E56" s="63"/>
    </row>
    <row r="57" spans="1:5" x14ac:dyDescent="0.25">
      <c r="A57" s="1" t="s">
        <v>361</v>
      </c>
      <c r="B57" s="1" t="s">
        <v>319</v>
      </c>
      <c r="C57" s="63"/>
      <c r="D57" s="62">
        <v>41318</v>
      </c>
      <c r="E57" s="63"/>
    </row>
    <row r="58" spans="1:5" x14ac:dyDescent="0.25">
      <c r="A58" s="1" t="s">
        <v>362</v>
      </c>
      <c r="B58" s="1" t="s">
        <v>319</v>
      </c>
      <c r="C58" s="63"/>
      <c r="D58" s="62">
        <v>41318</v>
      </c>
      <c r="E58" s="63"/>
    </row>
    <row r="59" spans="1:5" ht="25.5" x14ac:dyDescent="0.25">
      <c r="A59" s="1" t="s">
        <v>363</v>
      </c>
      <c r="B59" s="1" t="s">
        <v>308</v>
      </c>
      <c r="C59" s="63"/>
      <c r="D59" s="62">
        <v>41313</v>
      </c>
      <c r="E59" s="63"/>
    </row>
    <row r="60" spans="1:5" x14ac:dyDescent="0.25">
      <c r="A60" s="1" t="s">
        <v>364</v>
      </c>
      <c r="B60" s="1" t="s">
        <v>365</v>
      </c>
      <c r="C60" s="63"/>
      <c r="D60" s="62">
        <v>41359</v>
      </c>
      <c r="E60" s="63"/>
    </row>
    <row r="61" spans="1:5" x14ac:dyDescent="0.25">
      <c r="A61" s="1" t="s">
        <v>366</v>
      </c>
      <c r="B61" s="1" t="s">
        <v>365</v>
      </c>
      <c r="C61" s="63"/>
      <c r="D61" s="62">
        <v>41359</v>
      </c>
      <c r="E61" s="63"/>
    </row>
    <row r="62" spans="1:5" x14ac:dyDescent="0.25">
      <c r="A62" s="1" t="s">
        <v>367</v>
      </c>
      <c r="B62" s="1" t="s">
        <v>365</v>
      </c>
      <c r="C62" s="63"/>
      <c r="D62" s="62">
        <v>41359</v>
      </c>
      <c r="E62" s="63"/>
    </row>
    <row r="63" spans="1:5" x14ac:dyDescent="0.25">
      <c r="A63" s="1" t="s">
        <v>368</v>
      </c>
      <c r="B63" s="1" t="s">
        <v>365</v>
      </c>
      <c r="C63" s="63"/>
      <c r="D63" s="62">
        <v>41359</v>
      </c>
      <c r="E63" s="63"/>
    </row>
    <row r="64" spans="1:5" x14ac:dyDescent="0.25">
      <c r="A64" s="1" t="s">
        <v>369</v>
      </c>
      <c r="B64" s="1" t="s">
        <v>365</v>
      </c>
      <c r="C64" s="63"/>
      <c r="D64" s="62">
        <v>41359</v>
      </c>
      <c r="E64" s="63"/>
    </row>
    <row r="65" spans="1:5" x14ac:dyDescent="0.25">
      <c r="A65" s="1" t="s">
        <v>370</v>
      </c>
      <c r="B65" s="1" t="s">
        <v>365</v>
      </c>
      <c r="C65" s="63"/>
      <c r="D65" s="62">
        <v>41359</v>
      </c>
      <c r="E65" s="63"/>
    </row>
    <row r="66" spans="1:5" x14ac:dyDescent="0.25">
      <c r="A66" s="1" t="s">
        <v>371</v>
      </c>
      <c r="B66" s="1" t="s">
        <v>319</v>
      </c>
      <c r="C66" s="63"/>
      <c r="D66" s="62">
        <v>41396</v>
      </c>
      <c r="E66" s="63"/>
    </row>
    <row r="67" spans="1:5" x14ac:dyDescent="0.25">
      <c r="A67" s="1" t="s">
        <v>372</v>
      </c>
      <c r="B67" s="1" t="s">
        <v>373</v>
      </c>
      <c r="C67" s="63"/>
      <c r="D67" s="62">
        <v>41403</v>
      </c>
      <c r="E67" s="63"/>
    </row>
    <row r="68" spans="1:5" x14ac:dyDescent="0.25">
      <c r="A68" s="1" t="s">
        <v>374</v>
      </c>
      <c r="B68" s="1" t="s">
        <v>373</v>
      </c>
      <c r="C68" s="63"/>
      <c r="D68" s="62">
        <v>41403</v>
      </c>
      <c r="E68" s="63"/>
    </row>
    <row r="69" spans="1:5" x14ac:dyDescent="0.25">
      <c r="A69" s="1" t="s">
        <v>375</v>
      </c>
      <c r="B69" s="1" t="s">
        <v>373</v>
      </c>
      <c r="C69" s="63"/>
      <c r="D69" s="62">
        <v>41403</v>
      </c>
      <c r="E69" s="63"/>
    </row>
    <row r="70" spans="1:5" x14ac:dyDescent="0.25">
      <c r="A70" s="1" t="s">
        <v>376</v>
      </c>
      <c r="B70" s="1" t="s">
        <v>373</v>
      </c>
      <c r="C70" s="63"/>
      <c r="D70" s="62">
        <v>41403</v>
      </c>
      <c r="E70" s="63"/>
    </row>
    <row r="71" spans="1:5" x14ac:dyDescent="0.25">
      <c r="A71" s="1" t="s">
        <v>377</v>
      </c>
      <c r="B71" s="1" t="s">
        <v>373</v>
      </c>
      <c r="C71" s="63"/>
      <c r="D71" s="62">
        <v>41403</v>
      </c>
      <c r="E71" s="63"/>
    </row>
    <row r="72" spans="1:5" x14ac:dyDescent="0.25">
      <c r="A72" s="1" t="s">
        <v>378</v>
      </c>
      <c r="B72" s="1" t="s">
        <v>373</v>
      </c>
      <c r="C72" s="63"/>
      <c r="D72" s="62">
        <v>41403</v>
      </c>
      <c r="E72" s="63"/>
    </row>
    <row r="73" spans="1:5" x14ac:dyDescent="0.25">
      <c r="A73" s="1" t="s">
        <v>379</v>
      </c>
      <c r="B73" s="1" t="s">
        <v>373</v>
      </c>
      <c r="C73" s="63"/>
      <c r="D73" s="62">
        <v>41403</v>
      </c>
      <c r="E73" s="63"/>
    </row>
    <row r="74" spans="1:5" x14ac:dyDescent="0.25">
      <c r="A74" s="1" t="s">
        <v>380</v>
      </c>
      <c r="B74" s="1" t="s">
        <v>373</v>
      </c>
      <c r="C74" s="63"/>
      <c r="D74" s="62">
        <v>41403</v>
      </c>
      <c r="E74" s="63"/>
    </row>
    <row r="75" spans="1:5" x14ac:dyDescent="0.25">
      <c r="A75" s="1" t="s">
        <v>381</v>
      </c>
      <c r="B75" s="1" t="s">
        <v>373</v>
      </c>
      <c r="C75" s="63"/>
      <c r="D75" s="62">
        <v>41403</v>
      </c>
      <c r="E75" s="63"/>
    </row>
    <row r="76" spans="1:5" x14ac:dyDescent="0.25">
      <c r="A76" s="1" t="s">
        <v>382</v>
      </c>
      <c r="B76" s="1" t="s">
        <v>373</v>
      </c>
      <c r="C76" s="63"/>
      <c r="D76" s="62">
        <v>41403</v>
      </c>
      <c r="E76" s="63"/>
    </row>
    <row r="77" spans="1:5" x14ac:dyDescent="0.25">
      <c r="A77" s="1" t="s">
        <v>383</v>
      </c>
      <c r="B77" s="1" t="s">
        <v>373</v>
      </c>
      <c r="C77" s="63"/>
      <c r="D77" s="62">
        <v>41403</v>
      </c>
      <c r="E77" s="63"/>
    </row>
    <row r="78" spans="1:5" x14ac:dyDescent="0.25">
      <c r="A78" s="1" t="s">
        <v>384</v>
      </c>
      <c r="B78" s="1" t="s">
        <v>373</v>
      </c>
      <c r="C78" s="63"/>
      <c r="D78" s="62">
        <v>41403</v>
      </c>
      <c r="E78" s="63"/>
    </row>
    <row r="79" spans="1:5" x14ac:dyDescent="0.25">
      <c r="A79" s="1" t="s">
        <v>385</v>
      </c>
      <c r="B79" s="1" t="s">
        <v>373</v>
      </c>
      <c r="C79" s="63"/>
      <c r="D79" s="62">
        <v>41403</v>
      </c>
      <c r="E79" s="63"/>
    </row>
    <row r="80" spans="1:5" x14ac:dyDescent="0.25">
      <c r="A80" s="1" t="s">
        <v>386</v>
      </c>
      <c r="B80" s="1" t="s">
        <v>373</v>
      </c>
      <c r="C80" s="63"/>
      <c r="D80" s="62">
        <v>41403</v>
      </c>
      <c r="E80" s="63"/>
    </row>
    <row r="81" spans="1:5" x14ac:dyDescent="0.25">
      <c r="A81" s="1" t="s">
        <v>387</v>
      </c>
      <c r="B81" s="1" t="s">
        <v>373</v>
      </c>
      <c r="C81" s="63"/>
      <c r="D81" s="62">
        <v>41403</v>
      </c>
      <c r="E81" s="63"/>
    </row>
    <row r="82" spans="1:5" x14ac:dyDescent="0.25">
      <c r="A82" s="1" t="s">
        <v>388</v>
      </c>
      <c r="B82" s="1" t="s">
        <v>373</v>
      </c>
      <c r="C82" s="63"/>
      <c r="D82" s="62">
        <v>41403</v>
      </c>
      <c r="E82" s="63"/>
    </row>
    <row r="83" spans="1:5" x14ac:dyDescent="0.25">
      <c r="A83" s="1" t="s">
        <v>389</v>
      </c>
      <c r="B83" s="1" t="s">
        <v>373</v>
      </c>
      <c r="C83" s="63"/>
      <c r="D83" s="62">
        <v>41404</v>
      </c>
      <c r="E83" s="63"/>
    </row>
    <row r="84" spans="1:5" x14ac:dyDescent="0.25">
      <c r="A84" s="1" t="s">
        <v>390</v>
      </c>
      <c r="B84" s="1" t="s">
        <v>373</v>
      </c>
      <c r="C84" s="63"/>
      <c r="D84" s="62">
        <v>41404</v>
      </c>
      <c r="E84" s="63"/>
    </row>
    <row r="85" spans="1:5" x14ac:dyDescent="0.25">
      <c r="A85" s="1" t="s">
        <v>391</v>
      </c>
      <c r="B85" s="1" t="s">
        <v>373</v>
      </c>
      <c r="C85" s="63"/>
      <c r="D85" s="62">
        <v>41404</v>
      </c>
      <c r="E85" s="63"/>
    </row>
    <row r="86" spans="1:5" x14ac:dyDescent="0.25">
      <c r="A86" s="1" t="s">
        <v>392</v>
      </c>
      <c r="B86" s="1" t="s">
        <v>373</v>
      </c>
      <c r="C86" s="63"/>
      <c r="D86" s="62">
        <v>41404</v>
      </c>
      <c r="E86" s="63"/>
    </row>
    <row r="87" spans="1:5" x14ac:dyDescent="0.25">
      <c r="A87" s="1" t="s">
        <v>393</v>
      </c>
      <c r="B87" s="1" t="s">
        <v>373</v>
      </c>
      <c r="C87" s="63"/>
      <c r="D87" s="62">
        <v>41404</v>
      </c>
      <c r="E87" s="63"/>
    </row>
    <row r="88" spans="1:5" x14ac:dyDescent="0.25">
      <c r="A88" s="1" t="s">
        <v>394</v>
      </c>
      <c r="B88" s="1" t="s">
        <v>373</v>
      </c>
      <c r="C88" s="63"/>
      <c r="D88" s="62">
        <v>41404</v>
      </c>
      <c r="E88" s="63"/>
    </row>
    <row r="89" spans="1:5" x14ac:dyDescent="0.25">
      <c r="A89" s="1" t="s">
        <v>395</v>
      </c>
      <c r="B89" s="1" t="s">
        <v>373</v>
      </c>
      <c r="C89" s="63"/>
      <c r="D89" s="62">
        <v>41404</v>
      </c>
      <c r="E89" s="63"/>
    </row>
    <row r="90" spans="1:5" x14ac:dyDescent="0.25">
      <c r="A90" s="1" t="s">
        <v>396</v>
      </c>
      <c r="B90" s="1" t="s">
        <v>373</v>
      </c>
      <c r="C90" s="63"/>
      <c r="D90" s="62">
        <v>41404</v>
      </c>
      <c r="E90" s="63"/>
    </row>
    <row r="91" spans="1:5" x14ac:dyDescent="0.25">
      <c r="A91" s="1" t="s">
        <v>397</v>
      </c>
      <c r="B91" s="1" t="s">
        <v>373</v>
      </c>
      <c r="C91" s="63"/>
      <c r="D91" s="62">
        <v>41404</v>
      </c>
      <c r="E91" s="63"/>
    </row>
    <row r="92" spans="1:5" x14ac:dyDescent="0.25">
      <c r="A92" s="1" t="s">
        <v>398</v>
      </c>
      <c r="B92" s="1" t="s">
        <v>373</v>
      </c>
      <c r="C92" s="63"/>
      <c r="D92" s="62">
        <v>41404</v>
      </c>
      <c r="E92" s="63"/>
    </row>
    <row r="93" spans="1:5" x14ac:dyDescent="0.25">
      <c r="A93" s="1" t="s">
        <v>399</v>
      </c>
      <c r="B93" s="1" t="s">
        <v>373</v>
      </c>
      <c r="C93" s="63"/>
      <c r="D93" s="62">
        <v>41404</v>
      </c>
      <c r="E93" s="63"/>
    </row>
    <row r="94" spans="1:5" x14ac:dyDescent="0.25">
      <c r="A94" s="1" t="s">
        <v>400</v>
      </c>
      <c r="B94" s="1" t="s">
        <v>373</v>
      </c>
      <c r="C94" s="63"/>
      <c r="D94" s="62">
        <v>41404</v>
      </c>
      <c r="E94" s="63"/>
    </row>
    <row r="95" spans="1:5" x14ac:dyDescent="0.25">
      <c r="A95" s="90" t="s">
        <v>401</v>
      </c>
      <c r="B95" s="1" t="s">
        <v>373</v>
      </c>
      <c r="C95" s="63"/>
      <c r="D95" s="62">
        <v>41404</v>
      </c>
      <c r="E95" s="63"/>
    </row>
    <row r="96" spans="1:5" x14ac:dyDescent="0.25">
      <c r="A96" s="90" t="s">
        <v>402</v>
      </c>
      <c r="B96" s="1" t="s">
        <v>373</v>
      </c>
      <c r="C96" s="63"/>
      <c r="D96" s="62">
        <v>41404</v>
      </c>
      <c r="E96" s="63"/>
    </row>
    <row r="97" spans="1:5" x14ac:dyDescent="0.25">
      <c r="A97" s="90" t="s">
        <v>403</v>
      </c>
      <c r="B97" s="1" t="s">
        <v>373</v>
      </c>
      <c r="C97" s="63"/>
      <c r="D97" s="62">
        <v>41404</v>
      </c>
      <c r="E97" s="63"/>
    </row>
    <row r="98" spans="1:5" x14ac:dyDescent="0.25">
      <c r="A98" s="90" t="s">
        <v>404</v>
      </c>
      <c r="B98" s="1" t="s">
        <v>373</v>
      </c>
      <c r="C98" s="63"/>
      <c r="D98" s="62">
        <v>41404</v>
      </c>
      <c r="E98" s="63"/>
    </row>
    <row r="99" spans="1:5" x14ac:dyDescent="0.25">
      <c r="A99" s="1" t="s">
        <v>405</v>
      </c>
      <c r="B99" s="1" t="s">
        <v>373</v>
      </c>
      <c r="C99" s="63"/>
      <c r="D99" s="62">
        <v>41404</v>
      </c>
      <c r="E99" s="63"/>
    </row>
    <row r="100" spans="1:5" x14ac:dyDescent="0.25">
      <c r="A100" s="1" t="s">
        <v>405</v>
      </c>
      <c r="B100" s="1" t="s">
        <v>373</v>
      </c>
      <c r="C100" s="63"/>
      <c r="D100" s="62">
        <v>41404</v>
      </c>
      <c r="E100" s="63"/>
    </row>
    <row r="101" spans="1:5" x14ac:dyDescent="0.25">
      <c r="A101" s="90" t="s">
        <v>406</v>
      </c>
      <c r="B101" s="1" t="s">
        <v>373</v>
      </c>
      <c r="C101" s="63"/>
      <c r="D101" s="62">
        <v>41404</v>
      </c>
      <c r="E101" s="63"/>
    </row>
    <row r="102" spans="1:5" x14ac:dyDescent="0.25">
      <c r="A102" s="90" t="s">
        <v>407</v>
      </c>
      <c r="B102" s="1" t="s">
        <v>373</v>
      </c>
      <c r="C102" s="63"/>
      <c r="D102" s="62">
        <v>41404</v>
      </c>
      <c r="E102" s="63"/>
    </row>
    <row r="103" spans="1:5" x14ac:dyDescent="0.25">
      <c r="A103" s="1" t="s">
        <v>408</v>
      </c>
      <c r="B103" s="1" t="s">
        <v>373</v>
      </c>
      <c r="C103" s="63"/>
      <c r="D103" s="62">
        <v>41404</v>
      </c>
      <c r="E103" s="63"/>
    </row>
    <row r="104" spans="1:5" x14ac:dyDescent="0.25">
      <c r="A104" s="1" t="s">
        <v>409</v>
      </c>
      <c r="B104" s="1" t="s">
        <v>373</v>
      </c>
      <c r="C104" s="63"/>
      <c r="D104" s="62">
        <v>41404</v>
      </c>
      <c r="E104" s="63"/>
    </row>
    <row r="105" spans="1:5" x14ac:dyDescent="0.25">
      <c r="A105" s="1" t="s">
        <v>410</v>
      </c>
      <c r="B105" s="1" t="s">
        <v>373</v>
      </c>
      <c r="C105" s="63"/>
      <c r="D105" s="62">
        <v>41404</v>
      </c>
      <c r="E105" s="63"/>
    </row>
    <row r="106" spans="1:5" x14ac:dyDescent="0.25">
      <c r="A106" s="1" t="s">
        <v>411</v>
      </c>
      <c r="B106" s="1" t="s">
        <v>373</v>
      </c>
      <c r="C106" s="63"/>
      <c r="D106" s="62">
        <v>41404</v>
      </c>
      <c r="E106" s="63"/>
    </row>
    <row r="107" spans="1:5" x14ac:dyDescent="0.25">
      <c r="A107" s="1" t="s">
        <v>412</v>
      </c>
      <c r="B107" s="1" t="s">
        <v>373</v>
      </c>
      <c r="C107" s="63"/>
      <c r="D107" s="62">
        <v>41404</v>
      </c>
      <c r="E107" s="63"/>
    </row>
    <row r="108" spans="1:5" x14ac:dyDescent="0.25">
      <c r="A108" s="1" t="s">
        <v>413</v>
      </c>
      <c r="B108" s="1" t="s">
        <v>373</v>
      </c>
      <c r="C108" s="63"/>
      <c r="D108" s="62">
        <v>41404</v>
      </c>
      <c r="E108" s="63"/>
    </row>
    <row r="109" spans="1:5" x14ac:dyDescent="0.25">
      <c r="A109" s="1" t="s">
        <v>414</v>
      </c>
      <c r="B109" s="1" t="s">
        <v>373</v>
      </c>
      <c r="C109" s="63"/>
      <c r="D109" s="62">
        <v>41404</v>
      </c>
      <c r="E109" s="63"/>
    </row>
    <row r="110" spans="1:5" x14ac:dyDescent="0.25">
      <c r="A110" s="1" t="s">
        <v>415</v>
      </c>
      <c r="B110" s="1" t="s">
        <v>373</v>
      </c>
      <c r="C110" s="63"/>
      <c r="D110" s="62">
        <v>41404</v>
      </c>
      <c r="E110" s="63"/>
    </row>
    <row r="111" spans="1:5" x14ac:dyDescent="0.25">
      <c r="A111" s="90" t="s">
        <v>416</v>
      </c>
      <c r="B111" s="1" t="s">
        <v>373</v>
      </c>
      <c r="C111" s="63"/>
      <c r="D111" s="62">
        <v>41404</v>
      </c>
      <c r="E111" s="63"/>
    </row>
    <row r="112" spans="1:5" x14ac:dyDescent="0.25">
      <c r="A112" s="1" t="s">
        <v>417</v>
      </c>
      <c r="B112" s="1" t="s">
        <v>373</v>
      </c>
      <c r="C112" s="63"/>
      <c r="D112" s="62">
        <v>41404</v>
      </c>
      <c r="E112" s="63"/>
    </row>
    <row r="113" spans="1:5" x14ac:dyDescent="0.25">
      <c r="A113" s="1" t="s">
        <v>418</v>
      </c>
      <c r="B113" s="1" t="s">
        <v>373</v>
      </c>
      <c r="C113" s="63"/>
      <c r="D113" s="62">
        <v>41404</v>
      </c>
      <c r="E113" s="63"/>
    </row>
    <row r="114" spans="1:5" x14ac:dyDescent="0.25">
      <c r="A114" s="1" t="s">
        <v>419</v>
      </c>
      <c r="B114" s="1" t="s">
        <v>373</v>
      </c>
      <c r="C114" s="63"/>
      <c r="D114" s="62">
        <v>41404</v>
      </c>
      <c r="E114" s="63"/>
    </row>
    <row r="115" spans="1:5" x14ac:dyDescent="0.25">
      <c r="A115" s="1" t="s">
        <v>420</v>
      </c>
      <c r="B115" s="1" t="s">
        <v>373</v>
      </c>
      <c r="C115" s="63"/>
      <c r="D115" s="62">
        <v>41404</v>
      </c>
      <c r="E115" s="63"/>
    </row>
    <row r="116" spans="1:5" x14ac:dyDescent="0.25">
      <c r="A116" s="90" t="s">
        <v>421</v>
      </c>
      <c r="B116" s="1" t="s">
        <v>373</v>
      </c>
      <c r="C116" s="63"/>
      <c r="D116" s="62">
        <v>41404</v>
      </c>
      <c r="E116" s="63"/>
    </row>
    <row r="117" spans="1:5" x14ac:dyDescent="0.25">
      <c r="A117" s="90" t="s">
        <v>422</v>
      </c>
      <c r="B117" s="1" t="s">
        <v>373</v>
      </c>
      <c r="C117" s="63"/>
      <c r="D117" s="62">
        <v>41404</v>
      </c>
      <c r="E117" s="63"/>
    </row>
    <row r="118" spans="1:5" x14ac:dyDescent="0.25">
      <c r="A118" s="90" t="s">
        <v>423</v>
      </c>
      <c r="B118" s="1" t="s">
        <v>373</v>
      </c>
      <c r="C118" s="63"/>
      <c r="D118" s="62">
        <v>41404</v>
      </c>
      <c r="E118" s="63"/>
    </row>
    <row r="119" spans="1:5" x14ac:dyDescent="0.25">
      <c r="A119" s="90" t="s">
        <v>424</v>
      </c>
      <c r="B119" s="1" t="s">
        <v>373</v>
      </c>
      <c r="C119" s="63"/>
      <c r="D119" s="62">
        <v>41404</v>
      </c>
      <c r="E119" s="63"/>
    </row>
    <row r="120" spans="1:5" x14ac:dyDescent="0.25">
      <c r="A120" s="90" t="s">
        <v>425</v>
      </c>
      <c r="B120" s="1" t="s">
        <v>373</v>
      </c>
      <c r="C120" s="63"/>
      <c r="D120" s="62">
        <v>41404</v>
      </c>
      <c r="E120" s="63"/>
    </row>
    <row r="121" spans="1:5" x14ac:dyDescent="0.25">
      <c r="A121" s="90" t="s">
        <v>426</v>
      </c>
      <c r="B121" s="1" t="s">
        <v>373</v>
      </c>
      <c r="C121" s="63"/>
      <c r="D121" s="62">
        <v>41404</v>
      </c>
      <c r="E121" s="63"/>
    </row>
    <row r="122" spans="1:5" x14ac:dyDescent="0.25">
      <c r="A122" s="1" t="s">
        <v>427</v>
      </c>
      <c r="B122" s="1" t="s">
        <v>373</v>
      </c>
      <c r="C122" s="63"/>
      <c r="D122" s="62">
        <v>41404</v>
      </c>
      <c r="E122" s="63"/>
    </row>
    <row r="123" spans="1:5" x14ac:dyDescent="0.25">
      <c r="A123" s="1" t="s">
        <v>428</v>
      </c>
      <c r="B123" s="1" t="s">
        <v>373</v>
      </c>
      <c r="C123" s="63"/>
      <c r="D123" s="62">
        <v>41404</v>
      </c>
      <c r="E123" s="63"/>
    </row>
    <row r="124" spans="1:5" x14ac:dyDescent="0.25">
      <c r="A124" s="1" t="s">
        <v>429</v>
      </c>
      <c r="B124" s="1" t="s">
        <v>373</v>
      </c>
      <c r="C124" s="63"/>
      <c r="D124" s="62">
        <v>41404</v>
      </c>
      <c r="E124" s="63"/>
    </row>
    <row r="125" spans="1:5" x14ac:dyDescent="0.25">
      <c r="A125" s="1" t="s">
        <v>430</v>
      </c>
      <c r="B125" s="1" t="s">
        <v>373</v>
      </c>
      <c r="C125" s="63"/>
      <c r="D125" s="62">
        <v>41404</v>
      </c>
      <c r="E125" s="63"/>
    </row>
    <row r="126" spans="1:5" x14ac:dyDescent="0.25">
      <c r="A126" s="1" t="s">
        <v>431</v>
      </c>
      <c r="B126" s="1" t="s">
        <v>373</v>
      </c>
      <c r="C126" s="63"/>
      <c r="D126" s="62">
        <v>41404</v>
      </c>
      <c r="E126" s="63"/>
    </row>
    <row r="127" spans="1:5" x14ac:dyDescent="0.25">
      <c r="A127" s="1" t="s">
        <v>432</v>
      </c>
      <c r="B127" s="1" t="s">
        <v>373</v>
      </c>
      <c r="C127" s="63"/>
      <c r="D127" s="62">
        <v>41404</v>
      </c>
      <c r="E127" s="63"/>
    </row>
    <row r="128" spans="1:5" x14ac:dyDescent="0.25">
      <c r="A128" s="1" t="s">
        <v>433</v>
      </c>
      <c r="B128" s="1" t="s">
        <v>373</v>
      </c>
      <c r="C128" s="63"/>
      <c r="D128" s="62">
        <v>41404</v>
      </c>
      <c r="E128" s="63"/>
    </row>
    <row r="129" spans="1:5" x14ac:dyDescent="0.25">
      <c r="A129" s="1" t="s">
        <v>434</v>
      </c>
      <c r="B129" s="1" t="s">
        <v>373</v>
      </c>
      <c r="C129" s="63"/>
      <c r="D129" s="62">
        <v>41404</v>
      </c>
      <c r="E129" s="63"/>
    </row>
    <row r="130" spans="1:5" x14ac:dyDescent="0.25">
      <c r="A130" s="1" t="s">
        <v>435</v>
      </c>
      <c r="B130" s="1" t="s">
        <v>373</v>
      </c>
      <c r="C130" s="63"/>
      <c r="D130" s="62">
        <v>41404</v>
      </c>
      <c r="E130" s="63"/>
    </row>
    <row r="131" spans="1:5" x14ac:dyDescent="0.25">
      <c r="A131" s="1" t="s">
        <v>436</v>
      </c>
      <c r="B131" s="1" t="s">
        <v>373</v>
      </c>
      <c r="C131" s="63"/>
      <c r="D131" s="62">
        <v>41404</v>
      </c>
      <c r="E131" s="63"/>
    </row>
    <row r="132" spans="1:5" x14ac:dyDescent="0.25">
      <c r="A132" s="1" t="s">
        <v>437</v>
      </c>
      <c r="B132" s="1" t="s">
        <v>373</v>
      </c>
      <c r="C132" s="63"/>
      <c r="D132" s="62">
        <v>41404</v>
      </c>
      <c r="E132" s="63"/>
    </row>
    <row r="133" spans="1:5" ht="25.5" x14ac:dyDescent="0.25">
      <c r="A133" s="1" t="s">
        <v>438</v>
      </c>
      <c r="B133" s="1" t="s">
        <v>315</v>
      </c>
      <c r="C133" s="63"/>
      <c r="D133" s="62">
        <v>41407</v>
      </c>
      <c r="E133" s="63"/>
    </row>
    <row r="134" spans="1:5" x14ac:dyDescent="0.25">
      <c r="A134" s="1" t="s">
        <v>439</v>
      </c>
      <c r="B134" s="1" t="s">
        <v>345</v>
      </c>
      <c r="C134" s="63"/>
      <c r="D134" s="62">
        <v>41407</v>
      </c>
      <c r="E134" s="63"/>
    </row>
    <row r="135" spans="1:5" x14ac:dyDescent="0.25">
      <c r="A135" s="1" t="s">
        <v>440</v>
      </c>
      <c r="B135" s="1" t="s">
        <v>345</v>
      </c>
      <c r="C135" s="63"/>
      <c r="D135" s="62">
        <v>41407</v>
      </c>
      <c r="E135" s="63"/>
    </row>
    <row r="136" spans="1:5" x14ac:dyDescent="0.25">
      <c r="A136" s="1" t="s">
        <v>441</v>
      </c>
      <c r="B136" s="1" t="s">
        <v>373</v>
      </c>
      <c r="C136" s="63"/>
      <c r="D136" s="62">
        <v>41410</v>
      </c>
      <c r="E136" s="63"/>
    </row>
    <row r="137" spans="1:5" x14ac:dyDescent="0.25">
      <c r="A137" s="1" t="s">
        <v>442</v>
      </c>
      <c r="B137" s="1" t="s">
        <v>373</v>
      </c>
      <c r="C137" s="63"/>
      <c r="D137" s="62">
        <v>41410</v>
      </c>
      <c r="E137" s="63"/>
    </row>
    <row r="138" spans="1:5" x14ac:dyDescent="0.25">
      <c r="A138" s="1" t="s">
        <v>443</v>
      </c>
      <c r="B138" s="1" t="s">
        <v>373</v>
      </c>
      <c r="C138" s="63"/>
      <c r="D138" s="62">
        <v>41410</v>
      </c>
      <c r="E138" s="63"/>
    </row>
    <row r="139" spans="1:5" x14ac:dyDescent="0.25">
      <c r="A139" s="1" t="s">
        <v>444</v>
      </c>
      <c r="B139" s="1" t="s">
        <v>373</v>
      </c>
      <c r="C139" s="63"/>
      <c r="D139" s="62">
        <v>41410</v>
      </c>
      <c r="E139" s="63"/>
    </row>
    <row r="140" spans="1:5" x14ac:dyDescent="0.25">
      <c r="A140" s="1" t="s">
        <v>445</v>
      </c>
      <c r="B140" s="1" t="s">
        <v>373</v>
      </c>
      <c r="C140" s="63"/>
      <c r="D140" s="62">
        <v>41417</v>
      </c>
      <c r="E140" s="63"/>
    </row>
    <row r="141" spans="1:5" x14ac:dyDescent="0.25">
      <c r="A141" s="1" t="s">
        <v>446</v>
      </c>
      <c r="B141" s="1" t="s">
        <v>373</v>
      </c>
      <c r="C141" s="63"/>
      <c r="D141" s="62">
        <v>41417</v>
      </c>
      <c r="E141" s="63"/>
    </row>
    <row r="142" spans="1:5" x14ac:dyDescent="0.25">
      <c r="A142" s="1" t="s">
        <v>447</v>
      </c>
      <c r="B142" s="1" t="s">
        <v>373</v>
      </c>
      <c r="C142" s="63"/>
      <c r="D142" s="62">
        <v>41424</v>
      </c>
      <c r="E142" s="63"/>
    </row>
    <row r="143" spans="1:5" x14ac:dyDescent="0.25">
      <c r="A143" s="1" t="s">
        <v>448</v>
      </c>
      <c r="B143" s="1" t="s">
        <v>373</v>
      </c>
      <c r="C143" s="63"/>
      <c r="D143" s="62">
        <v>41424</v>
      </c>
      <c r="E143" s="63"/>
    </row>
    <row r="144" spans="1:5" x14ac:dyDescent="0.25">
      <c r="A144" s="1" t="s">
        <v>449</v>
      </c>
      <c r="B144" s="1" t="s">
        <v>373</v>
      </c>
      <c r="C144" s="63"/>
      <c r="D144" s="62">
        <v>41424</v>
      </c>
      <c r="E144" s="63"/>
    </row>
    <row r="145" spans="1:5" x14ac:dyDescent="0.25">
      <c r="A145" s="1" t="s">
        <v>450</v>
      </c>
      <c r="B145" s="1" t="s">
        <v>373</v>
      </c>
      <c r="C145" s="63"/>
      <c r="D145" s="62">
        <v>41424</v>
      </c>
      <c r="E145" s="63"/>
    </row>
    <row r="146" spans="1:5" x14ac:dyDescent="0.25">
      <c r="A146" s="1" t="s">
        <v>451</v>
      </c>
      <c r="B146" s="1" t="s">
        <v>373</v>
      </c>
      <c r="C146" s="63"/>
      <c r="D146" s="62">
        <v>41424</v>
      </c>
      <c r="E146" s="63"/>
    </row>
    <row r="147" spans="1:5" x14ac:dyDescent="0.25">
      <c r="A147" s="1" t="s">
        <v>452</v>
      </c>
      <c r="B147" s="1" t="s">
        <v>373</v>
      </c>
      <c r="C147" s="63"/>
      <c r="D147" s="62">
        <v>41424</v>
      </c>
      <c r="E147" s="63"/>
    </row>
    <row r="148" spans="1:5" x14ac:dyDescent="0.25">
      <c r="A148" s="1" t="s">
        <v>453</v>
      </c>
      <c r="B148" s="1" t="s">
        <v>373</v>
      </c>
      <c r="C148" s="63"/>
      <c r="D148" s="62">
        <v>41432</v>
      </c>
      <c r="E148" s="63"/>
    </row>
    <row r="149" spans="1:5" x14ac:dyDescent="0.25">
      <c r="A149" s="1" t="s">
        <v>454</v>
      </c>
      <c r="B149" s="1" t="s">
        <v>373</v>
      </c>
      <c r="C149" s="63"/>
      <c r="D149" s="62">
        <v>41432</v>
      </c>
      <c r="E149" s="63"/>
    </row>
    <row r="150" spans="1:5" x14ac:dyDescent="0.25">
      <c r="A150" s="1" t="s">
        <v>455</v>
      </c>
      <c r="B150" s="1" t="s">
        <v>373</v>
      </c>
      <c r="C150" s="63"/>
      <c r="D150" s="62">
        <v>41432</v>
      </c>
      <c r="E150" s="63"/>
    </row>
    <row r="151" spans="1:5" x14ac:dyDescent="0.25">
      <c r="A151" s="1" t="s">
        <v>456</v>
      </c>
      <c r="B151" s="1" t="s">
        <v>373</v>
      </c>
      <c r="C151" s="63"/>
      <c r="D151" s="62">
        <v>41432</v>
      </c>
      <c r="E151" s="63"/>
    </row>
    <row r="152" spans="1:5" x14ac:dyDescent="0.25">
      <c r="A152" s="90" t="s">
        <v>457</v>
      </c>
      <c r="B152" s="1" t="s">
        <v>373</v>
      </c>
      <c r="C152" s="63"/>
      <c r="D152" s="62">
        <v>41445</v>
      </c>
      <c r="E152" s="63"/>
    </row>
    <row r="153" spans="1:5" x14ac:dyDescent="0.25">
      <c r="A153" s="90" t="s">
        <v>458</v>
      </c>
      <c r="B153" s="1" t="s">
        <v>373</v>
      </c>
      <c r="C153" s="63"/>
      <c r="D153" s="62">
        <v>41445</v>
      </c>
      <c r="E153" s="63"/>
    </row>
    <row r="154" spans="1:5" x14ac:dyDescent="0.25">
      <c r="A154" s="1" t="s">
        <v>459</v>
      </c>
      <c r="B154" s="1" t="s">
        <v>373</v>
      </c>
      <c r="C154" s="63"/>
      <c r="D154" s="62">
        <v>41445</v>
      </c>
      <c r="E154" s="63"/>
    </row>
    <row r="155" spans="1:5" x14ac:dyDescent="0.25">
      <c r="A155" s="1" t="s">
        <v>460</v>
      </c>
      <c r="B155" s="1" t="s">
        <v>373</v>
      </c>
      <c r="C155" s="63"/>
      <c r="D155" s="62">
        <v>41445</v>
      </c>
      <c r="E155" s="63"/>
    </row>
    <row r="156" spans="1:5" x14ac:dyDescent="0.25">
      <c r="A156" s="1" t="s">
        <v>461</v>
      </c>
      <c r="B156" s="1" t="s">
        <v>373</v>
      </c>
      <c r="C156" s="63"/>
      <c r="D156" s="62">
        <v>41445</v>
      </c>
      <c r="E156" s="63"/>
    </row>
    <row r="157" spans="1:5" x14ac:dyDescent="0.25">
      <c r="A157" s="1" t="s">
        <v>462</v>
      </c>
      <c r="B157" s="1" t="s">
        <v>373</v>
      </c>
      <c r="C157" s="63"/>
      <c r="D157" s="62">
        <v>41445</v>
      </c>
      <c r="E157" s="63"/>
    </row>
    <row r="158" spans="1:5" x14ac:dyDescent="0.25">
      <c r="A158" s="1" t="s">
        <v>463</v>
      </c>
      <c r="B158" s="1" t="s">
        <v>373</v>
      </c>
      <c r="C158" s="63"/>
      <c r="D158" s="62">
        <v>41445</v>
      </c>
      <c r="E158" s="63"/>
    </row>
    <row r="159" spans="1:5" x14ac:dyDescent="0.25">
      <c r="A159" s="1" t="s">
        <v>464</v>
      </c>
      <c r="B159" s="1" t="s">
        <v>373</v>
      </c>
      <c r="C159" s="63"/>
      <c r="D159" s="62">
        <v>41445</v>
      </c>
      <c r="E159" s="63"/>
    </row>
    <row r="160" spans="1:5" x14ac:dyDescent="0.25">
      <c r="A160" s="1" t="s">
        <v>465</v>
      </c>
      <c r="B160" s="1" t="s">
        <v>373</v>
      </c>
      <c r="C160" s="63"/>
      <c r="D160" s="62">
        <v>41445</v>
      </c>
      <c r="E160" s="63"/>
    </row>
    <row r="161" spans="1:5" x14ac:dyDescent="0.25">
      <c r="A161" s="1" t="s">
        <v>466</v>
      </c>
      <c r="B161" s="1" t="s">
        <v>373</v>
      </c>
      <c r="C161" s="63"/>
      <c r="D161" s="62">
        <v>41445</v>
      </c>
      <c r="E161" s="63"/>
    </row>
    <row r="162" spans="1:5" x14ac:dyDescent="0.25">
      <c r="A162" s="1" t="s">
        <v>467</v>
      </c>
      <c r="B162" s="1" t="s">
        <v>373</v>
      </c>
      <c r="C162" s="63"/>
      <c r="D162" s="62">
        <v>41445</v>
      </c>
      <c r="E162" s="63"/>
    </row>
    <row r="163" spans="1:5" x14ac:dyDescent="0.25">
      <c r="A163" s="1" t="s">
        <v>468</v>
      </c>
      <c r="B163" s="1" t="s">
        <v>373</v>
      </c>
      <c r="C163" s="63"/>
      <c r="D163" s="62">
        <v>41445</v>
      </c>
      <c r="E163" s="63"/>
    </row>
    <row r="164" spans="1:5" x14ac:dyDescent="0.25">
      <c r="A164" s="1" t="s">
        <v>469</v>
      </c>
      <c r="B164" s="1" t="s">
        <v>373</v>
      </c>
      <c r="C164" s="63"/>
      <c r="D164" s="62">
        <v>41445</v>
      </c>
      <c r="E164" s="63"/>
    </row>
    <row r="165" spans="1:5" x14ac:dyDescent="0.25">
      <c r="A165" s="1" t="s">
        <v>470</v>
      </c>
      <c r="B165" s="1" t="s">
        <v>373</v>
      </c>
      <c r="C165" s="63"/>
      <c r="D165" s="62">
        <v>41445</v>
      </c>
      <c r="E165" s="63"/>
    </row>
    <row r="166" spans="1:5" x14ac:dyDescent="0.25">
      <c r="A166" s="1" t="s">
        <v>471</v>
      </c>
      <c r="B166" s="1" t="s">
        <v>373</v>
      </c>
      <c r="C166" s="63"/>
      <c r="D166" s="62">
        <v>41445</v>
      </c>
      <c r="E166" s="63"/>
    </row>
    <row r="167" spans="1:5" x14ac:dyDescent="0.25">
      <c r="A167" s="1" t="s">
        <v>472</v>
      </c>
      <c r="B167" s="1" t="s">
        <v>373</v>
      </c>
      <c r="C167" s="63"/>
      <c r="D167" s="62">
        <v>41445</v>
      </c>
      <c r="E167" s="63"/>
    </row>
    <row r="168" spans="1:5" x14ac:dyDescent="0.25">
      <c r="A168" s="1" t="s">
        <v>473</v>
      </c>
      <c r="B168" s="1" t="s">
        <v>345</v>
      </c>
      <c r="C168" s="63"/>
      <c r="D168" s="62">
        <v>41450</v>
      </c>
      <c r="E168" s="63"/>
    </row>
    <row r="169" spans="1:5" x14ac:dyDescent="0.25">
      <c r="A169" s="1" t="s">
        <v>474</v>
      </c>
      <c r="B169" s="1" t="s">
        <v>345</v>
      </c>
      <c r="C169" s="63"/>
      <c r="D169" s="62">
        <v>41450</v>
      </c>
      <c r="E169" s="63"/>
    </row>
    <row r="170" spans="1:5" x14ac:dyDescent="0.25">
      <c r="A170" s="1" t="s">
        <v>475</v>
      </c>
      <c r="B170" s="1" t="s">
        <v>345</v>
      </c>
      <c r="C170" s="63"/>
      <c r="D170" s="62">
        <v>41450</v>
      </c>
      <c r="E170" s="63"/>
    </row>
    <row r="171" spans="1:5" x14ac:dyDescent="0.25">
      <c r="A171" s="1" t="s">
        <v>476</v>
      </c>
      <c r="B171" s="1" t="s">
        <v>345</v>
      </c>
      <c r="C171" s="63"/>
      <c r="D171" s="62">
        <v>41450</v>
      </c>
      <c r="E171" s="63"/>
    </row>
    <row r="172" spans="1:5" x14ac:dyDescent="0.25">
      <c r="A172" s="1" t="s">
        <v>477</v>
      </c>
      <c r="B172" s="1" t="s">
        <v>373</v>
      </c>
      <c r="C172" s="63"/>
      <c r="D172" s="62">
        <v>41458</v>
      </c>
      <c r="E172" s="63"/>
    </row>
    <row r="173" spans="1:5" x14ac:dyDescent="0.25">
      <c r="A173" s="1" t="s">
        <v>478</v>
      </c>
      <c r="B173" s="1" t="s">
        <v>373</v>
      </c>
      <c r="C173" s="63"/>
      <c r="D173" s="62">
        <v>41458</v>
      </c>
      <c r="E173" s="63"/>
    </row>
    <row r="174" spans="1:5" x14ac:dyDescent="0.25">
      <c r="A174" s="1" t="s">
        <v>479</v>
      </c>
      <c r="B174" s="1" t="s">
        <v>373</v>
      </c>
      <c r="C174" s="63"/>
      <c r="D174" s="62">
        <v>41458</v>
      </c>
      <c r="E174" s="63"/>
    </row>
    <row r="175" spans="1:5" x14ac:dyDescent="0.25">
      <c r="A175" s="1" t="s">
        <v>480</v>
      </c>
      <c r="B175" s="1" t="s">
        <v>373</v>
      </c>
      <c r="C175" s="63"/>
      <c r="D175" s="62">
        <v>41458</v>
      </c>
      <c r="E175" s="63"/>
    </row>
    <row r="176" spans="1:5" x14ac:dyDescent="0.25">
      <c r="A176" s="1" t="s">
        <v>481</v>
      </c>
      <c r="B176" s="1" t="s">
        <v>373</v>
      </c>
      <c r="C176" s="63"/>
      <c r="D176" s="62">
        <v>41458</v>
      </c>
      <c r="E176" s="63"/>
    </row>
    <row r="177" spans="1:5" x14ac:dyDescent="0.25">
      <c r="A177" s="1" t="s">
        <v>482</v>
      </c>
      <c r="B177" s="1" t="s">
        <v>373</v>
      </c>
      <c r="C177" s="63"/>
      <c r="D177" s="62">
        <v>41458</v>
      </c>
      <c r="E177" s="63"/>
    </row>
    <row r="178" spans="1:5" x14ac:dyDescent="0.25">
      <c r="A178" s="1" t="s">
        <v>483</v>
      </c>
      <c r="B178" s="1" t="s">
        <v>373</v>
      </c>
      <c r="C178" s="63"/>
      <c r="D178" s="62">
        <v>41458</v>
      </c>
      <c r="E178" s="63"/>
    </row>
    <row r="179" spans="1:5" x14ac:dyDescent="0.25">
      <c r="A179" s="1" t="s">
        <v>484</v>
      </c>
      <c r="B179" s="1" t="s">
        <v>373</v>
      </c>
      <c r="C179" s="63"/>
      <c r="D179" s="62">
        <v>41458</v>
      </c>
      <c r="E179" s="63"/>
    </row>
    <row r="180" spans="1:5" x14ac:dyDescent="0.25">
      <c r="A180" s="1" t="s">
        <v>485</v>
      </c>
      <c r="B180" s="1" t="s">
        <v>373</v>
      </c>
      <c r="C180" s="63"/>
      <c r="D180" s="62">
        <v>41458</v>
      </c>
      <c r="E180" s="63"/>
    </row>
    <row r="181" spans="1:5" x14ac:dyDescent="0.25">
      <c r="A181" s="1" t="s">
        <v>486</v>
      </c>
      <c r="B181" s="1" t="s">
        <v>373</v>
      </c>
      <c r="C181" s="63"/>
      <c r="D181" s="62">
        <v>41458</v>
      </c>
      <c r="E181" s="63"/>
    </row>
    <row r="182" spans="1:5" x14ac:dyDescent="0.25">
      <c r="A182" s="1" t="s">
        <v>487</v>
      </c>
      <c r="B182" s="1" t="s">
        <v>373</v>
      </c>
      <c r="C182" s="63"/>
      <c r="D182" s="62">
        <v>41458</v>
      </c>
      <c r="E182" s="63"/>
    </row>
    <row r="183" spans="1:5" x14ac:dyDescent="0.25">
      <c r="A183" s="1" t="s">
        <v>488</v>
      </c>
      <c r="B183" s="1" t="s">
        <v>373</v>
      </c>
      <c r="C183" s="63"/>
      <c r="D183" s="62">
        <v>41458</v>
      </c>
      <c r="E183" s="63"/>
    </row>
    <row r="184" spans="1:5" x14ac:dyDescent="0.25">
      <c r="A184" s="1" t="s">
        <v>489</v>
      </c>
      <c r="B184" s="1" t="s">
        <v>373</v>
      </c>
      <c r="C184" s="63"/>
      <c r="D184" s="62">
        <v>41458</v>
      </c>
      <c r="E184" s="63"/>
    </row>
    <row r="185" spans="1:5" x14ac:dyDescent="0.25">
      <c r="A185" s="1" t="s">
        <v>490</v>
      </c>
      <c r="B185" s="1" t="s">
        <v>373</v>
      </c>
      <c r="C185" s="63"/>
      <c r="D185" s="62">
        <v>41458</v>
      </c>
      <c r="E185" s="63"/>
    </row>
    <row r="186" spans="1:5" x14ac:dyDescent="0.25">
      <c r="A186" s="1" t="s">
        <v>491</v>
      </c>
      <c r="B186" s="1" t="s">
        <v>373</v>
      </c>
      <c r="C186" s="63"/>
      <c r="D186" s="62">
        <v>41458</v>
      </c>
      <c r="E186" s="63"/>
    </row>
    <row r="187" spans="1:5" x14ac:dyDescent="0.25">
      <c r="A187" s="1" t="s">
        <v>492</v>
      </c>
      <c r="B187" s="1" t="s">
        <v>373</v>
      </c>
      <c r="C187" s="63"/>
      <c r="D187" s="62">
        <v>41458</v>
      </c>
      <c r="E187" s="63"/>
    </row>
    <row r="188" spans="1:5" x14ac:dyDescent="0.25">
      <c r="A188" s="1" t="s">
        <v>493</v>
      </c>
      <c r="B188" s="1" t="s">
        <v>373</v>
      </c>
      <c r="C188" s="63"/>
      <c r="D188" s="62">
        <v>41458</v>
      </c>
      <c r="E188" s="63"/>
    </row>
    <row r="189" spans="1:5" x14ac:dyDescent="0.25">
      <c r="A189" s="1" t="s">
        <v>494</v>
      </c>
      <c r="B189" s="1" t="s">
        <v>373</v>
      </c>
      <c r="C189" s="63"/>
      <c r="D189" s="62">
        <v>41458</v>
      </c>
      <c r="E189" s="63"/>
    </row>
    <row r="190" spans="1:5" x14ac:dyDescent="0.25">
      <c r="A190" s="1" t="s">
        <v>495</v>
      </c>
      <c r="B190" s="1" t="s">
        <v>373</v>
      </c>
      <c r="C190" s="63"/>
      <c r="D190" s="62">
        <v>41458</v>
      </c>
      <c r="E190" s="63"/>
    </row>
    <row r="191" spans="1:5" x14ac:dyDescent="0.25">
      <c r="A191" s="1" t="s">
        <v>496</v>
      </c>
      <c r="B191" s="1" t="s">
        <v>373</v>
      </c>
      <c r="C191" s="63"/>
      <c r="D191" s="62">
        <v>41458</v>
      </c>
      <c r="E191" s="63"/>
    </row>
    <row r="192" spans="1:5" x14ac:dyDescent="0.25">
      <c r="A192" s="1" t="s">
        <v>497</v>
      </c>
      <c r="B192" s="1" t="s">
        <v>373</v>
      </c>
      <c r="C192" s="63"/>
      <c r="D192" s="62">
        <v>41458</v>
      </c>
      <c r="E192" s="63"/>
    </row>
    <row r="193" spans="1:5" x14ac:dyDescent="0.25">
      <c r="A193" s="1" t="s">
        <v>498</v>
      </c>
      <c r="B193" s="1" t="s">
        <v>373</v>
      </c>
      <c r="C193" s="63"/>
      <c r="D193" s="62">
        <v>41458</v>
      </c>
      <c r="E193" s="63"/>
    </row>
    <row r="194" spans="1:5" x14ac:dyDescent="0.25">
      <c r="A194" s="1" t="s">
        <v>499</v>
      </c>
      <c r="B194" s="1" t="s">
        <v>373</v>
      </c>
      <c r="C194" s="63"/>
      <c r="D194" s="62">
        <v>41458</v>
      </c>
      <c r="E194" s="63"/>
    </row>
    <row r="195" spans="1:5" x14ac:dyDescent="0.25">
      <c r="A195" s="1" t="s">
        <v>500</v>
      </c>
      <c r="B195" s="1" t="s">
        <v>373</v>
      </c>
      <c r="C195" s="63"/>
      <c r="D195" s="62">
        <v>41458</v>
      </c>
      <c r="E195" s="63"/>
    </row>
    <row r="196" spans="1:5" x14ac:dyDescent="0.25">
      <c r="A196" s="1" t="s">
        <v>501</v>
      </c>
      <c r="B196" s="1" t="s">
        <v>373</v>
      </c>
      <c r="C196" s="63"/>
      <c r="D196" s="62">
        <v>41458</v>
      </c>
      <c r="E196" s="63"/>
    </row>
    <row r="197" spans="1:5" x14ac:dyDescent="0.25">
      <c r="A197" s="1" t="s">
        <v>502</v>
      </c>
      <c r="B197" s="1" t="s">
        <v>373</v>
      </c>
      <c r="C197" s="63"/>
      <c r="D197" s="62">
        <v>41458</v>
      </c>
      <c r="E197" s="63"/>
    </row>
    <row r="198" spans="1:5" x14ac:dyDescent="0.25">
      <c r="A198" s="1" t="s">
        <v>503</v>
      </c>
      <c r="B198" s="1" t="s">
        <v>373</v>
      </c>
      <c r="C198" s="63"/>
      <c r="D198" s="62">
        <v>41458</v>
      </c>
      <c r="E198" s="63"/>
    </row>
    <row r="199" spans="1:5" x14ac:dyDescent="0.25">
      <c r="A199" s="1" t="s">
        <v>504</v>
      </c>
      <c r="B199" s="1" t="s">
        <v>373</v>
      </c>
      <c r="C199" s="63"/>
      <c r="D199" s="62">
        <v>41458</v>
      </c>
      <c r="E199" s="63"/>
    </row>
    <row r="200" spans="1:5" x14ac:dyDescent="0.25">
      <c r="A200" s="1" t="s">
        <v>505</v>
      </c>
      <c r="B200" s="1" t="s">
        <v>373</v>
      </c>
      <c r="C200" s="63"/>
      <c r="D200" s="62">
        <v>41458</v>
      </c>
      <c r="E200" s="63"/>
    </row>
    <row r="201" spans="1:5" x14ac:dyDescent="0.25">
      <c r="A201" s="1" t="s">
        <v>506</v>
      </c>
      <c r="B201" s="1" t="s">
        <v>373</v>
      </c>
      <c r="C201" s="63"/>
      <c r="D201" s="62">
        <v>41458</v>
      </c>
      <c r="E201" s="63"/>
    </row>
    <row r="202" spans="1:5" x14ac:dyDescent="0.25">
      <c r="A202" s="1" t="s">
        <v>507</v>
      </c>
      <c r="B202" s="1" t="s">
        <v>373</v>
      </c>
      <c r="C202" s="63"/>
      <c r="D202" s="62">
        <v>41458</v>
      </c>
      <c r="E202" s="63"/>
    </row>
    <row r="203" spans="1:5" x14ac:dyDescent="0.25">
      <c r="A203" s="1" t="s">
        <v>508</v>
      </c>
      <c r="B203" s="1" t="s">
        <v>373</v>
      </c>
      <c r="C203" s="63"/>
      <c r="D203" s="62">
        <v>41458</v>
      </c>
      <c r="E203" s="63"/>
    </row>
    <row r="204" spans="1:5" x14ac:dyDescent="0.25">
      <c r="A204" s="1" t="s">
        <v>509</v>
      </c>
      <c r="B204" s="1" t="s">
        <v>373</v>
      </c>
      <c r="C204" s="63"/>
      <c r="D204" s="62">
        <v>41458</v>
      </c>
      <c r="E204" s="63"/>
    </row>
    <row r="205" spans="1:5" x14ac:dyDescent="0.25">
      <c r="A205" s="90" t="s">
        <v>510</v>
      </c>
      <c r="B205" s="1" t="s">
        <v>373</v>
      </c>
      <c r="C205" s="63"/>
      <c r="D205" s="62">
        <v>41458</v>
      </c>
      <c r="E205" s="63"/>
    </row>
    <row r="206" spans="1:5" x14ac:dyDescent="0.25">
      <c r="A206" s="90" t="s">
        <v>511</v>
      </c>
      <c r="B206" s="1" t="s">
        <v>373</v>
      </c>
      <c r="C206" s="63"/>
      <c r="D206" s="62">
        <v>41458</v>
      </c>
      <c r="E206" s="63"/>
    </row>
    <row r="207" spans="1:5" x14ac:dyDescent="0.25">
      <c r="A207" s="90" t="s">
        <v>512</v>
      </c>
      <c r="B207" s="1" t="s">
        <v>373</v>
      </c>
      <c r="C207" s="63"/>
      <c r="D207" s="62">
        <v>41458</v>
      </c>
      <c r="E207" s="63"/>
    </row>
    <row r="208" spans="1:5" x14ac:dyDescent="0.25">
      <c r="A208" s="1" t="s">
        <v>513</v>
      </c>
      <c r="B208" s="1" t="s">
        <v>373</v>
      </c>
      <c r="C208" s="63"/>
      <c r="D208" s="62">
        <v>41458</v>
      </c>
      <c r="E208" s="63"/>
    </row>
    <row r="209" spans="1:5" x14ac:dyDescent="0.25">
      <c r="A209" s="1" t="s">
        <v>514</v>
      </c>
      <c r="B209" s="1" t="s">
        <v>373</v>
      </c>
      <c r="C209" s="63"/>
      <c r="D209" s="62">
        <v>41458</v>
      </c>
      <c r="E209" s="63"/>
    </row>
    <row r="210" spans="1:5" x14ac:dyDescent="0.25">
      <c r="A210" s="1" t="s">
        <v>515</v>
      </c>
      <c r="B210" s="1" t="s">
        <v>373</v>
      </c>
      <c r="C210" s="63"/>
      <c r="D210" s="62">
        <v>41458</v>
      </c>
      <c r="E210" s="63"/>
    </row>
    <row r="211" spans="1:5" x14ac:dyDescent="0.25">
      <c r="A211" s="1" t="s">
        <v>516</v>
      </c>
      <c r="B211" s="1" t="s">
        <v>373</v>
      </c>
      <c r="C211" s="63"/>
      <c r="D211" s="62">
        <v>41458</v>
      </c>
      <c r="E211" s="63"/>
    </row>
    <row r="212" spans="1:5" x14ac:dyDescent="0.25">
      <c r="A212" s="1" t="s">
        <v>517</v>
      </c>
      <c r="B212" s="1" t="s">
        <v>373</v>
      </c>
      <c r="C212" s="63"/>
      <c r="D212" s="62">
        <v>41458</v>
      </c>
      <c r="E212" s="63"/>
    </row>
    <row r="213" spans="1:5" x14ac:dyDescent="0.25">
      <c r="A213" s="1" t="s">
        <v>518</v>
      </c>
      <c r="B213" s="1" t="s">
        <v>373</v>
      </c>
      <c r="C213" s="63"/>
      <c r="D213" s="62">
        <v>41458</v>
      </c>
      <c r="E213" s="63"/>
    </row>
    <row r="214" spans="1:5" x14ac:dyDescent="0.25">
      <c r="A214" s="1" t="s">
        <v>519</v>
      </c>
      <c r="B214" s="1" t="s">
        <v>373</v>
      </c>
      <c r="C214" s="63"/>
      <c r="D214" s="62">
        <v>41458</v>
      </c>
      <c r="E214" s="63"/>
    </row>
    <row r="215" spans="1:5" x14ac:dyDescent="0.25">
      <c r="A215" s="1" t="s">
        <v>520</v>
      </c>
      <c r="B215" s="1" t="s">
        <v>373</v>
      </c>
      <c r="C215" s="63"/>
      <c r="D215" s="62">
        <v>41458</v>
      </c>
      <c r="E215" s="63"/>
    </row>
    <row r="216" spans="1:5" x14ac:dyDescent="0.25">
      <c r="A216" s="1" t="s">
        <v>521</v>
      </c>
      <c r="B216" s="1" t="s">
        <v>373</v>
      </c>
      <c r="C216" s="63"/>
      <c r="D216" s="62">
        <v>41458</v>
      </c>
      <c r="E216" s="63"/>
    </row>
    <row r="217" spans="1:5" x14ac:dyDescent="0.25">
      <c r="A217" s="1" t="s">
        <v>522</v>
      </c>
      <c r="B217" s="1" t="s">
        <v>373</v>
      </c>
      <c r="C217" s="63"/>
      <c r="D217" s="62">
        <v>41458</v>
      </c>
      <c r="E217" s="63"/>
    </row>
    <row r="218" spans="1:5" x14ac:dyDescent="0.25">
      <c r="A218" s="1" t="s">
        <v>523</v>
      </c>
      <c r="B218" s="1" t="s">
        <v>373</v>
      </c>
      <c r="C218" s="63"/>
      <c r="D218" s="62">
        <v>41458</v>
      </c>
      <c r="E218" s="63"/>
    </row>
    <row r="219" spans="1:5" x14ac:dyDescent="0.25">
      <c r="A219" s="1" t="s">
        <v>524</v>
      </c>
      <c r="B219" s="1" t="s">
        <v>373</v>
      </c>
      <c r="C219" s="63"/>
      <c r="D219" s="62">
        <v>41458</v>
      </c>
      <c r="E219" s="63"/>
    </row>
    <row r="220" spans="1:5" x14ac:dyDescent="0.25">
      <c r="A220" s="1" t="s">
        <v>525</v>
      </c>
      <c r="B220" s="1" t="s">
        <v>373</v>
      </c>
      <c r="C220" s="63"/>
      <c r="D220" s="62">
        <v>41458</v>
      </c>
      <c r="E220" s="63"/>
    </row>
    <row r="221" spans="1:5" x14ac:dyDescent="0.25">
      <c r="A221" s="1" t="s">
        <v>526</v>
      </c>
      <c r="B221" s="1" t="s">
        <v>373</v>
      </c>
      <c r="C221" s="63"/>
      <c r="D221" s="62">
        <v>41458</v>
      </c>
      <c r="E221" s="63"/>
    </row>
    <row r="222" spans="1:5" x14ac:dyDescent="0.25">
      <c r="A222" s="1" t="s">
        <v>527</v>
      </c>
      <c r="B222" s="1" t="s">
        <v>373</v>
      </c>
      <c r="C222" s="63"/>
      <c r="D222" s="62">
        <v>41458</v>
      </c>
      <c r="E222" s="63"/>
    </row>
    <row r="223" spans="1:5" x14ac:dyDescent="0.25">
      <c r="A223" s="90" t="s">
        <v>528</v>
      </c>
      <c r="B223" s="1" t="s">
        <v>373</v>
      </c>
      <c r="C223" s="63"/>
      <c r="D223" s="62">
        <v>41458</v>
      </c>
      <c r="E223" s="63"/>
    </row>
    <row r="224" spans="1:5" x14ac:dyDescent="0.25">
      <c r="A224" s="90" t="s">
        <v>529</v>
      </c>
      <c r="B224" s="1" t="s">
        <v>373</v>
      </c>
      <c r="C224" s="63"/>
      <c r="D224" s="62">
        <v>41458</v>
      </c>
      <c r="E224" s="63"/>
    </row>
    <row r="225" spans="1:5" x14ac:dyDescent="0.25">
      <c r="A225" s="90" t="s">
        <v>530</v>
      </c>
      <c r="B225" s="1" t="s">
        <v>373</v>
      </c>
      <c r="C225" s="63"/>
      <c r="D225" s="62">
        <v>41458</v>
      </c>
      <c r="E225" s="63"/>
    </row>
    <row r="226" spans="1:5" x14ac:dyDescent="0.25">
      <c r="A226" s="90" t="s">
        <v>531</v>
      </c>
      <c r="B226" s="1" t="s">
        <v>373</v>
      </c>
      <c r="C226" s="63"/>
      <c r="D226" s="62">
        <v>41458</v>
      </c>
      <c r="E226" s="63"/>
    </row>
    <row r="227" spans="1:5" x14ac:dyDescent="0.25">
      <c r="A227" s="90" t="s">
        <v>532</v>
      </c>
      <c r="B227" s="1" t="s">
        <v>373</v>
      </c>
      <c r="C227" s="63"/>
      <c r="D227" s="62">
        <v>41458</v>
      </c>
      <c r="E227" s="63"/>
    </row>
    <row r="228" spans="1:5" x14ac:dyDescent="0.25">
      <c r="A228" s="90" t="s">
        <v>533</v>
      </c>
      <c r="B228" s="1" t="s">
        <v>373</v>
      </c>
      <c r="C228" s="63"/>
      <c r="D228" s="62">
        <v>41458</v>
      </c>
      <c r="E228" s="63"/>
    </row>
    <row r="229" spans="1:5" x14ac:dyDescent="0.25">
      <c r="A229" s="90" t="s">
        <v>534</v>
      </c>
      <c r="B229" s="1" t="s">
        <v>373</v>
      </c>
      <c r="C229" s="63"/>
      <c r="D229" s="62">
        <v>41458</v>
      </c>
      <c r="E229" s="63"/>
    </row>
    <row r="230" spans="1:5" x14ac:dyDescent="0.25">
      <c r="A230" s="90" t="s">
        <v>535</v>
      </c>
      <c r="B230" s="1" t="s">
        <v>373</v>
      </c>
      <c r="C230" s="63"/>
      <c r="D230" s="62">
        <v>41458</v>
      </c>
      <c r="E230" s="63"/>
    </row>
    <row r="231" spans="1:5" x14ac:dyDescent="0.25">
      <c r="A231" s="90" t="s">
        <v>536</v>
      </c>
      <c r="B231" s="1" t="s">
        <v>373</v>
      </c>
      <c r="C231" s="63"/>
      <c r="D231" s="62">
        <v>41458</v>
      </c>
      <c r="E231" s="63"/>
    </row>
    <row r="232" spans="1:5" x14ac:dyDescent="0.25">
      <c r="A232" s="90" t="s">
        <v>537</v>
      </c>
      <c r="B232" s="1" t="s">
        <v>373</v>
      </c>
      <c r="C232" s="63"/>
      <c r="D232" s="62">
        <v>41458</v>
      </c>
      <c r="E232" s="63"/>
    </row>
    <row r="233" spans="1:5" x14ac:dyDescent="0.25">
      <c r="A233" s="90" t="s">
        <v>538</v>
      </c>
      <c r="B233" s="1" t="s">
        <v>373</v>
      </c>
      <c r="C233" s="63"/>
      <c r="D233" s="62">
        <v>41458</v>
      </c>
      <c r="E233" s="63"/>
    </row>
    <row r="234" spans="1:5" x14ac:dyDescent="0.25">
      <c r="A234" s="90" t="s">
        <v>539</v>
      </c>
      <c r="B234" s="1" t="s">
        <v>373</v>
      </c>
      <c r="C234" s="63"/>
      <c r="D234" s="62">
        <v>41458</v>
      </c>
      <c r="E234" s="63"/>
    </row>
    <row r="235" spans="1:5" x14ac:dyDescent="0.25">
      <c r="A235" s="91" t="s">
        <v>540</v>
      </c>
      <c r="B235" s="1" t="s">
        <v>373</v>
      </c>
      <c r="C235" s="63"/>
      <c r="D235" s="62">
        <v>41458</v>
      </c>
      <c r="E235" s="63"/>
    </row>
    <row r="236" spans="1:5" x14ac:dyDescent="0.25">
      <c r="A236" s="91" t="s">
        <v>541</v>
      </c>
      <c r="B236" s="1" t="s">
        <v>373</v>
      </c>
      <c r="C236" s="63"/>
      <c r="D236" s="62">
        <v>41458</v>
      </c>
      <c r="E236" s="63"/>
    </row>
    <row r="237" spans="1:5" x14ac:dyDescent="0.25">
      <c r="A237" s="91" t="s">
        <v>542</v>
      </c>
      <c r="B237" s="1" t="s">
        <v>373</v>
      </c>
      <c r="C237" s="63"/>
      <c r="D237" s="62">
        <v>41458</v>
      </c>
      <c r="E237" s="63"/>
    </row>
    <row r="238" spans="1:5" x14ac:dyDescent="0.25">
      <c r="A238" s="91" t="s">
        <v>543</v>
      </c>
      <c r="B238" s="1" t="s">
        <v>373</v>
      </c>
      <c r="C238" s="63"/>
      <c r="D238" s="62">
        <v>41458</v>
      </c>
      <c r="E238" s="63"/>
    </row>
    <row r="239" spans="1:5" x14ac:dyDescent="0.25">
      <c r="A239" s="91" t="s">
        <v>544</v>
      </c>
      <c r="B239" s="1" t="s">
        <v>373</v>
      </c>
      <c r="C239" s="63"/>
      <c r="D239" s="62">
        <v>41458</v>
      </c>
      <c r="E239" s="63"/>
    </row>
    <row r="240" spans="1:5" x14ac:dyDescent="0.25">
      <c r="A240" s="91" t="s">
        <v>545</v>
      </c>
      <c r="B240" s="1" t="s">
        <v>373</v>
      </c>
      <c r="C240" s="63"/>
      <c r="D240" s="62">
        <v>41458</v>
      </c>
      <c r="E240" s="63"/>
    </row>
    <row r="241" spans="1:5" x14ac:dyDescent="0.25">
      <c r="A241" s="1" t="s">
        <v>546</v>
      </c>
      <c r="B241" s="1" t="s">
        <v>373</v>
      </c>
      <c r="C241" s="63"/>
      <c r="D241" s="62">
        <v>41458</v>
      </c>
      <c r="E241" s="63"/>
    </row>
    <row r="242" spans="1:5" x14ac:dyDescent="0.25">
      <c r="A242" s="1" t="s">
        <v>547</v>
      </c>
      <c r="B242" s="1" t="s">
        <v>373</v>
      </c>
      <c r="C242" s="63"/>
      <c r="D242" s="62">
        <v>41458</v>
      </c>
      <c r="E242" s="63"/>
    </row>
    <row r="243" spans="1:5" x14ac:dyDescent="0.25">
      <c r="A243" s="1" t="s">
        <v>548</v>
      </c>
      <c r="B243" s="1" t="s">
        <v>373</v>
      </c>
      <c r="C243" s="63"/>
      <c r="D243" s="62">
        <v>41458</v>
      </c>
      <c r="E243" s="63"/>
    </row>
    <row r="244" spans="1:5" x14ac:dyDescent="0.25">
      <c r="A244" s="1" t="s">
        <v>549</v>
      </c>
      <c r="B244" s="1" t="s">
        <v>373</v>
      </c>
      <c r="C244" s="63"/>
      <c r="D244" s="62">
        <v>41458</v>
      </c>
      <c r="E244" s="63"/>
    </row>
    <row r="245" spans="1:5" x14ac:dyDescent="0.25">
      <c r="A245" s="1" t="s">
        <v>550</v>
      </c>
      <c r="B245" s="1" t="s">
        <v>373</v>
      </c>
      <c r="C245" s="63"/>
      <c r="D245" s="62">
        <v>41458</v>
      </c>
      <c r="E245" s="63"/>
    </row>
    <row r="246" spans="1:5" x14ac:dyDescent="0.25">
      <c r="A246" s="1" t="s">
        <v>551</v>
      </c>
      <c r="B246" s="1" t="s">
        <v>373</v>
      </c>
      <c r="C246" s="63"/>
      <c r="D246" s="62">
        <v>41458</v>
      </c>
      <c r="E246" s="63"/>
    </row>
    <row r="247" spans="1:5" x14ac:dyDescent="0.25">
      <c r="A247" s="1" t="s">
        <v>552</v>
      </c>
      <c r="B247" s="1" t="s">
        <v>373</v>
      </c>
      <c r="C247" s="63"/>
      <c r="D247" s="62">
        <v>41458</v>
      </c>
      <c r="E247" s="63"/>
    </row>
    <row r="248" spans="1:5" x14ac:dyDescent="0.25">
      <c r="A248" s="90" t="s">
        <v>553</v>
      </c>
      <c r="B248" s="1" t="s">
        <v>373</v>
      </c>
      <c r="C248" s="63"/>
      <c r="D248" s="62">
        <v>41458</v>
      </c>
      <c r="E248" s="63"/>
    </row>
    <row r="249" spans="1:5" x14ac:dyDescent="0.25">
      <c r="A249" s="90" t="s">
        <v>554</v>
      </c>
      <c r="B249" s="1" t="s">
        <v>373</v>
      </c>
      <c r="C249" s="63"/>
      <c r="D249" s="62">
        <v>41458</v>
      </c>
      <c r="E249" s="63"/>
    </row>
    <row r="250" spans="1:5" x14ac:dyDescent="0.25">
      <c r="A250" s="90" t="s">
        <v>555</v>
      </c>
      <c r="B250" s="1" t="s">
        <v>373</v>
      </c>
      <c r="C250" s="63"/>
      <c r="D250" s="62">
        <v>41458</v>
      </c>
      <c r="E250" s="63"/>
    </row>
    <row r="251" spans="1:5" x14ac:dyDescent="0.25">
      <c r="A251" s="90" t="s">
        <v>556</v>
      </c>
      <c r="B251" s="1" t="s">
        <v>373</v>
      </c>
      <c r="C251" s="63"/>
      <c r="D251" s="62">
        <v>41458</v>
      </c>
      <c r="E251" s="63"/>
    </row>
    <row r="252" spans="1:5" x14ac:dyDescent="0.25">
      <c r="A252" s="90" t="s">
        <v>557</v>
      </c>
      <c r="B252" s="1" t="s">
        <v>373</v>
      </c>
      <c r="C252" s="63"/>
      <c r="D252" s="62">
        <v>41458</v>
      </c>
      <c r="E252" s="63"/>
    </row>
    <row r="253" spans="1:5" x14ac:dyDescent="0.25">
      <c r="A253" s="90" t="s">
        <v>558</v>
      </c>
      <c r="B253" s="1" t="s">
        <v>373</v>
      </c>
      <c r="C253" s="63"/>
      <c r="D253" s="62">
        <v>41458</v>
      </c>
      <c r="E253" s="63"/>
    </row>
    <row r="254" spans="1:5" x14ac:dyDescent="0.25">
      <c r="A254" s="90" t="s">
        <v>559</v>
      </c>
      <c r="B254" s="1" t="s">
        <v>373</v>
      </c>
      <c r="C254" s="63"/>
      <c r="D254" s="62">
        <v>41458</v>
      </c>
      <c r="E254" s="63"/>
    </row>
    <row r="255" spans="1:5" x14ac:dyDescent="0.25">
      <c r="A255" s="90" t="s">
        <v>560</v>
      </c>
      <c r="B255" s="1" t="s">
        <v>373</v>
      </c>
      <c r="C255" s="63"/>
      <c r="D255" s="62">
        <v>41458</v>
      </c>
      <c r="E255" s="63"/>
    </row>
    <row r="256" spans="1:5" x14ac:dyDescent="0.25">
      <c r="A256" s="90" t="s">
        <v>561</v>
      </c>
      <c r="B256" s="1" t="s">
        <v>373</v>
      </c>
      <c r="C256" s="63"/>
      <c r="D256" s="62">
        <v>41458</v>
      </c>
      <c r="E256" s="63"/>
    </row>
    <row r="257" spans="1:5" x14ac:dyDescent="0.25">
      <c r="A257" s="1" t="s">
        <v>562</v>
      </c>
      <c r="B257" s="1" t="s">
        <v>373</v>
      </c>
      <c r="C257" s="63"/>
      <c r="D257" s="62">
        <v>41458</v>
      </c>
      <c r="E257" s="63"/>
    </row>
    <row r="258" spans="1:5" x14ac:dyDescent="0.25">
      <c r="A258" s="1" t="s">
        <v>563</v>
      </c>
      <c r="B258" s="1" t="s">
        <v>373</v>
      </c>
      <c r="C258" s="63"/>
      <c r="D258" s="62">
        <v>41458</v>
      </c>
      <c r="E258" s="63"/>
    </row>
    <row r="259" spans="1:5" x14ac:dyDescent="0.25">
      <c r="A259" s="1" t="s">
        <v>564</v>
      </c>
      <c r="B259" s="1" t="s">
        <v>373</v>
      </c>
      <c r="C259" s="63"/>
      <c r="D259" s="62">
        <v>41458</v>
      </c>
      <c r="E259" s="63"/>
    </row>
    <row r="260" spans="1:5" x14ac:dyDescent="0.25">
      <c r="A260" s="1" t="s">
        <v>565</v>
      </c>
      <c r="B260" s="1" t="s">
        <v>373</v>
      </c>
      <c r="C260" s="63"/>
      <c r="D260" s="62">
        <v>41458</v>
      </c>
      <c r="E260" s="63"/>
    </row>
    <row r="261" spans="1:5" x14ac:dyDescent="0.25">
      <c r="A261" s="1" t="s">
        <v>566</v>
      </c>
      <c r="B261" s="1" t="s">
        <v>373</v>
      </c>
      <c r="C261" s="63"/>
      <c r="D261" s="62">
        <v>41458</v>
      </c>
      <c r="E261" s="63"/>
    </row>
    <row r="262" spans="1:5" x14ac:dyDescent="0.25">
      <c r="A262" s="92" t="s">
        <v>567</v>
      </c>
      <c r="B262" s="1" t="s">
        <v>373</v>
      </c>
      <c r="C262" s="63"/>
      <c r="D262" s="62">
        <v>41458</v>
      </c>
      <c r="E262" s="63"/>
    </row>
    <row r="263" spans="1:5" x14ac:dyDescent="0.25">
      <c r="A263" s="92" t="s">
        <v>568</v>
      </c>
      <c r="B263" s="1" t="s">
        <v>373</v>
      </c>
      <c r="C263" s="63"/>
      <c r="D263" s="62">
        <v>41458</v>
      </c>
      <c r="E263" s="63"/>
    </row>
    <row r="264" spans="1:5" x14ac:dyDescent="0.25">
      <c r="A264" s="92" t="s">
        <v>569</v>
      </c>
      <c r="B264" s="1" t="s">
        <v>373</v>
      </c>
      <c r="C264" s="63"/>
      <c r="D264" s="62">
        <v>41458</v>
      </c>
      <c r="E264" s="63"/>
    </row>
    <row r="265" spans="1:5" x14ac:dyDescent="0.25">
      <c r="A265" s="92" t="s">
        <v>570</v>
      </c>
      <c r="B265" s="1" t="s">
        <v>373</v>
      </c>
      <c r="C265" s="63"/>
      <c r="D265" s="62">
        <v>41458</v>
      </c>
      <c r="E265" s="63"/>
    </row>
    <row r="266" spans="1:5" x14ac:dyDescent="0.25">
      <c r="A266" s="92" t="s">
        <v>571</v>
      </c>
      <c r="B266" s="1" t="s">
        <v>373</v>
      </c>
      <c r="C266" s="63"/>
      <c r="D266" s="62">
        <v>41458</v>
      </c>
      <c r="E266" s="63"/>
    </row>
    <row r="267" spans="1:5" x14ac:dyDescent="0.25">
      <c r="A267" s="92" t="s">
        <v>572</v>
      </c>
      <c r="B267" s="1" t="s">
        <v>373</v>
      </c>
      <c r="C267" s="63"/>
      <c r="D267" s="62">
        <v>41458</v>
      </c>
      <c r="E267" s="63"/>
    </row>
    <row r="268" spans="1:5" x14ac:dyDescent="0.25">
      <c r="A268" s="90" t="s">
        <v>573</v>
      </c>
      <c r="B268" s="1" t="s">
        <v>373</v>
      </c>
      <c r="C268" s="63"/>
      <c r="D268" s="62">
        <v>41458</v>
      </c>
      <c r="E268" s="63"/>
    </row>
    <row r="269" spans="1:5" x14ac:dyDescent="0.25">
      <c r="A269" s="90" t="s">
        <v>574</v>
      </c>
      <c r="B269" s="1" t="s">
        <v>373</v>
      </c>
      <c r="C269" s="63"/>
      <c r="D269" s="62">
        <v>41458</v>
      </c>
      <c r="E269" s="63"/>
    </row>
    <row r="270" spans="1:5" x14ac:dyDescent="0.25">
      <c r="A270" s="90" t="s">
        <v>575</v>
      </c>
      <c r="B270" s="1" t="s">
        <v>373</v>
      </c>
      <c r="C270" s="63"/>
      <c r="D270" s="62">
        <v>41458</v>
      </c>
      <c r="E270" s="63"/>
    </row>
    <row r="271" spans="1:5" x14ac:dyDescent="0.25">
      <c r="A271" s="90" t="s">
        <v>576</v>
      </c>
      <c r="B271" s="1" t="s">
        <v>373</v>
      </c>
      <c r="C271" s="63"/>
      <c r="D271" s="62">
        <v>41458</v>
      </c>
      <c r="E271" s="63"/>
    </row>
    <row r="272" spans="1:5" x14ac:dyDescent="0.25">
      <c r="A272" s="90" t="s">
        <v>577</v>
      </c>
      <c r="B272" s="1" t="s">
        <v>373</v>
      </c>
      <c r="C272" s="63"/>
      <c r="D272" s="62">
        <v>41458</v>
      </c>
      <c r="E272" s="63"/>
    </row>
    <row r="273" spans="1:5" x14ac:dyDescent="0.25">
      <c r="A273" s="90" t="s">
        <v>578</v>
      </c>
      <c r="B273" s="1" t="s">
        <v>373</v>
      </c>
      <c r="C273" s="63"/>
      <c r="D273" s="62">
        <v>41458</v>
      </c>
      <c r="E273" s="63"/>
    </row>
    <row r="274" spans="1:5" x14ac:dyDescent="0.25">
      <c r="A274" s="90" t="s">
        <v>579</v>
      </c>
      <c r="B274" s="1" t="s">
        <v>373</v>
      </c>
      <c r="C274" s="63"/>
      <c r="D274" s="62">
        <v>41458</v>
      </c>
      <c r="E274" s="63"/>
    </row>
    <row r="275" spans="1:5" x14ac:dyDescent="0.25">
      <c r="A275" s="90" t="s">
        <v>580</v>
      </c>
      <c r="B275" s="1" t="s">
        <v>373</v>
      </c>
      <c r="C275" s="63"/>
      <c r="D275" s="62">
        <v>41458</v>
      </c>
      <c r="E275" s="63"/>
    </row>
    <row r="276" spans="1:5" x14ac:dyDescent="0.25">
      <c r="A276" s="90" t="s">
        <v>581</v>
      </c>
      <c r="B276" s="1" t="s">
        <v>373</v>
      </c>
      <c r="C276" s="63"/>
      <c r="D276" s="62">
        <v>41458</v>
      </c>
      <c r="E276" s="63"/>
    </row>
    <row r="277" spans="1:5" x14ac:dyDescent="0.25">
      <c r="A277" s="90" t="s">
        <v>582</v>
      </c>
      <c r="B277" s="1" t="s">
        <v>373</v>
      </c>
      <c r="C277" s="63"/>
      <c r="D277" s="62">
        <v>41458</v>
      </c>
      <c r="E277" s="63"/>
    </row>
    <row r="278" spans="1:5" x14ac:dyDescent="0.25">
      <c r="A278" s="90" t="s">
        <v>583</v>
      </c>
      <c r="B278" s="1" t="s">
        <v>373</v>
      </c>
      <c r="C278" s="63"/>
      <c r="D278" s="62">
        <v>41458</v>
      </c>
      <c r="E278" s="63"/>
    </row>
    <row r="279" spans="1:5" x14ac:dyDescent="0.25">
      <c r="A279" s="90" t="s">
        <v>584</v>
      </c>
      <c r="B279" s="1" t="s">
        <v>373</v>
      </c>
      <c r="C279" s="63"/>
      <c r="D279" s="62">
        <v>41458</v>
      </c>
      <c r="E279" s="63"/>
    </row>
    <row r="280" spans="1:5" x14ac:dyDescent="0.25">
      <c r="A280" s="90" t="s">
        <v>585</v>
      </c>
      <c r="B280" s="1" t="s">
        <v>373</v>
      </c>
      <c r="C280" s="63"/>
      <c r="D280" s="62">
        <v>41458</v>
      </c>
      <c r="E280" s="63"/>
    </row>
    <row r="281" spans="1:5" x14ac:dyDescent="0.25">
      <c r="A281" s="90" t="s">
        <v>586</v>
      </c>
      <c r="B281" s="1" t="s">
        <v>373</v>
      </c>
      <c r="C281" s="63"/>
      <c r="D281" s="62">
        <v>41458</v>
      </c>
      <c r="E281" s="63"/>
    </row>
    <row r="282" spans="1:5" x14ac:dyDescent="0.25">
      <c r="A282" s="90" t="s">
        <v>587</v>
      </c>
      <c r="B282" s="1" t="s">
        <v>373</v>
      </c>
      <c r="C282" s="63"/>
      <c r="D282" s="62">
        <v>41458</v>
      </c>
      <c r="E282" s="63"/>
    </row>
    <row r="283" spans="1:5" x14ac:dyDescent="0.25">
      <c r="A283" s="90" t="s">
        <v>588</v>
      </c>
      <c r="B283" s="1" t="s">
        <v>373</v>
      </c>
      <c r="C283" s="63"/>
      <c r="D283" s="62">
        <v>41458</v>
      </c>
      <c r="E283" s="63"/>
    </row>
    <row r="284" spans="1:5" x14ac:dyDescent="0.25">
      <c r="A284" s="1" t="s">
        <v>589</v>
      </c>
      <c r="B284" s="1" t="s">
        <v>373</v>
      </c>
      <c r="C284" s="63"/>
      <c r="D284" s="62">
        <v>41458</v>
      </c>
      <c r="E284" s="63"/>
    </row>
    <row r="285" spans="1:5" x14ac:dyDescent="0.25">
      <c r="A285" s="90" t="s">
        <v>590</v>
      </c>
      <c r="B285" s="1" t="s">
        <v>373</v>
      </c>
      <c r="C285" s="63"/>
      <c r="D285" s="62">
        <v>41458</v>
      </c>
      <c r="E285" s="63"/>
    </row>
    <row r="286" spans="1:5" x14ac:dyDescent="0.25">
      <c r="A286" s="90" t="s">
        <v>591</v>
      </c>
      <c r="B286" s="1" t="s">
        <v>373</v>
      </c>
      <c r="C286" s="63"/>
      <c r="D286" s="62">
        <v>41458</v>
      </c>
      <c r="E286" s="63"/>
    </row>
    <row r="287" spans="1:5" x14ac:dyDescent="0.25">
      <c r="A287" s="90" t="s">
        <v>592</v>
      </c>
      <c r="B287" s="1" t="s">
        <v>373</v>
      </c>
      <c r="C287" s="63"/>
      <c r="D287" s="62">
        <v>41458</v>
      </c>
      <c r="E287" s="63"/>
    </row>
    <row r="288" spans="1:5" x14ac:dyDescent="0.25">
      <c r="A288" s="90" t="s">
        <v>593</v>
      </c>
      <c r="B288" s="1" t="s">
        <v>373</v>
      </c>
      <c r="C288" s="63"/>
      <c r="D288" s="62">
        <v>41458</v>
      </c>
      <c r="E288" s="63"/>
    </row>
    <row r="289" spans="1:5" x14ac:dyDescent="0.25">
      <c r="A289" s="90" t="s">
        <v>594</v>
      </c>
      <c r="B289" s="1" t="s">
        <v>373</v>
      </c>
      <c r="C289" s="63"/>
      <c r="D289" s="62">
        <v>41458</v>
      </c>
      <c r="E289" s="63"/>
    </row>
    <row r="290" spans="1:5" x14ac:dyDescent="0.25">
      <c r="A290" s="90" t="s">
        <v>595</v>
      </c>
      <c r="B290" s="1" t="s">
        <v>373</v>
      </c>
      <c r="C290" s="63"/>
      <c r="D290" s="62">
        <v>41458</v>
      </c>
      <c r="E290" s="63"/>
    </row>
    <row r="291" spans="1:5" x14ac:dyDescent="0.25">
      <c r="A291" s="1" t="s">
        <v>596</v>
      </c>
      <c r="B291" s="1" t="s">
        <v>373</v>
      </c>
      <c r="C291" s="63"/>
      <c r="D291" s="62">
        <v>41458</v>
      </c>
      <c r="E291" s="63"/>
    </row>
    <row r="292" spans="1:5" x14ac:dyDescent="0.25">
      <c r="A292" s="1" t="s">
        <v>597</v>
      </c>
      <c r="B292" s="1" t="s">
        <v>373</v>
      </c>
      <c r="C292" s="63"/>
      <c r="D292" s="62">
        <v>41458</v>
      </c>
      <c r="E292" s="63"/>
    </row>
    <row r="293" spans="1:5" x14ac:dyDescent="0.25">
      <c r="A293" s="1" t="s">
        <v>598</v>
      </c>
      <c r="B293" s="1" t="s">
        <v>373</v>
      </c>
      <c r="C293" s="63"/>
      <c r="D293" s="62">
        <v>41458</v>
      </c>
      <c r="E293" s="63"/>
    </row>
    <row r="294" spans="1:5" x14ac:dyDescent="0.25">
      <c r="A294" s="1" t="s">
        <v>599</v>
      </c>
      <c r="B294" s="1" t="s">
        <v>373</v>
      </c>
      <c r="C294" s="63"/>
      <c r="D294" s="62">
        <v>41458</v>
      </c>
      <c r="E294" s="63"/>
    </row>
    <row r="295" spans="1:5" x14ac:dyDescent="0.25">
      <c r="A295" s="1" t="s">
        <v>600</v>
      </c>
      <c r="B295" s="1" t="s">
        <v>373</v>
      </c>
      <c r="C295" s="63"/>
      <c r="D295" s="62">
        <v>41458</v>
      </c>
      <c r="E295" s="63"/>
    </row>
    <row r="296" spans="1:5" x14ac:dyDescent="0.25">
      <c r="A296" s="1" t="s">
        <v>601</v>
      </c>
      <c r="B296" s="1" t="s">
        <v>373</v>
      </c>
      <c r="C296" s="63"/>
      <c r="D296" s="62">
        <v>41458</v>
      </c>
      <c r="E296" s="63"/>
    </row>
    <row r="297" spans="1:5" x14ac:dyDescent="0.25">
      <c r="A297" s="1" t="s">
        <v>602</v>
      </c>
      <c r="B297" s="1" t="s">
        <v>373</v>
      </c>
      <c r="C297" s="63"/>
      <c r="D297" s="62">
        <v>41458</v>
      </c>
      <c r="E297" s="63"/>
    </row>
    <row r="298" spans="1:5" x14ac:dyDescent="0.25">
      <c r="A298" s="90" t="s">
        <v>603</v>
      </c>
      <c r="B298" s="1" t="s">
        <v>373</v>
      </c>
      <c r="C298" s="63"/>
      <c r="D298" s="62">
        <v>41458</v>
      </c>
      <c r="E298" s="63"/>
    </row>
    <row r="299" spans="1:5" x14ac:dyDescent="0.25">
      <c r="A299" s="90" t="s">
        <v>604</v>
      </c>
      <c r="B299" s="1" t="s">
        <v>373</v>
      </c>
      <c r="C299" s="63"/>
      <c r="D299" s="62">
        <v>41458</v>
      </c>
      <c r="E299" s="63"/>
    </row>
    <row r="300" spans="1:5" x14ac:dyDescent="0.25">
      <c r="A300" s="90" t="s">
        <v>605</v>
      </c>
      <c r="B300" s="1" t="s">
        <v>373</v>
      </c>
      <c r="C300" s="63"/>
      <c r="D300" s="62">
        <v>41458</v>
      </c>
      <c r="E300" s="63"/>
    </row>
    <row r="301" spans="1:5" x14ac:dyDescent="0.25">
      <c r="A301" s="90" t="s">
        <v>606</v>
      </c>
      <c r="B301" s="1" t="s">
        <v>373</v>
      </c>
      <c r="C301" s="63"/>
      <c r="D301" s="62">
        <v>41458</v>
      </c>
      <c r="E301" s="63"/>
    </row>
    <row r="302" spans="1:5" x14ac:dyDescent="0.25">
      <c r="A302" s="90" t="s">
        <v>607</v>
      </c>
      <c r="B302" s="1" t="s">
        <v>373</v>
      </c>
      <c r="C302" s="63"/>
      <c r="D302" s="62">
        <v>41458</v>
      </c>
      <c r="E302" s="63"/>
    </row>
    <row r="303" spans="1:5" x14ac:dyDescent="0.25">
      <c r="A303" s="90" t="s">
        <v>608</v>
      </c>
      <c r="B303" s="1" t="s">
        <v>373</v>
      </c>
      <c r="C303" s="63"/>
      <c r="D303" s="62">
        <v>41458</v>
      </c>
      <c r="E303" s="63"/>
    </row>
    <row r="304" spans="1:5" x14ac:dyDescent="0.25">
      <c r="A304" s="90" t="s">
        <v>609</v>
      </c>
      <c r="B304" s="1" t="s">
        <v>373</v>
      </c>
      <c r="C304" s="63"/>
      <c r="D304" s="62">
        <v>41458</v>
      </c>
      <c r="E304" s="63"/>
    </row>
    <row r="305" spans="1:5" x14ac:dyDescent="0.25">
      <c r="A305" s="90" t="s">
        <v>610</v>
      </c>
      <c r="B305" s="1" t="s">
        <v>373</v>
      </c>
      <c r="C305" s="63"/>
      <c r="D305" s="62">
        <v>41458</v>
      </c>
      <c r="E305" s="63"/>
    </row>
    <row r="306" spans="1:5" ht="25.5" x14ac:dyDescent="0.25">
      <c r="A306" s="1" t="s">
        <v>611</v>
      </c>
      <c r="B306" s="1" t="s">
        <v>315</v>
      </c>
      <c r="C306" s="63"/>
      <c r="D306" s="62">
        <v>41470</v>
      </c>
      <c r="E306" s="63"/>
    </row>
    <row r="307" spans="1:5" ht="63.75" x14ac:dyDescent="0.25">
      <c r="A307" s="1" t="s">
        <v>612</v>
      </c>
      <c r="B307" s="63" t="s">
        <v>315</v>
      </c>
      <c r="C307" s="63"/>
      <c r="D307" s="62">
        <v>41527</v>
      </c>
      <c r="E307" s="63"/>
    </row>
    <row r="308" spans="1:5" x14ac:dyDescent="0.25">
      <c r="A308" s="1" t="s">
        <v>613</v>
      </c>
      <c r="B308" s="1" t="s">
        <v>308</v>
      </c>
      <c r="C308" s="63"/>
      <c r="D308" s="62">
        <v>41586</v>
      </c>
      <c r="E308" s="63"/>
    </row>
    <row r="309" spans="1:5" ht="76.5" x14ac:dyDescent="0.25">
      <c r="A309" s="1" t="s">
        <v>614</v>
      </c>
      <c r="B309" s="1" t="s">
        <v>319</v>
      </c>
      <c r="C309" s="63"/>
      <c r="D309" s="62">
        <v>41618</v>
      </c>
      <c r="E309" s="64" t="s">
        <v>615</v>
      </c>
    </row>
    <row r="310" spans="1:5" ht="25.5" x14ac:dyDescent="0.25">
      <c r="A310" s="65" t="s">
        <v>616</v>
      </c>
      <c r="B310" s="1" t="s">
        <v>319</v>
      </c>
      <c r="C310" s="63"/>
      <c r="D310" s="62">
        <v>41663</v>
      </c>
      <c r="E310" s="63"/>
    </row>
    <row r="311" spans="1:5" ht="38.25" x14ac:dyDescent="0.25">
      <c r="A311" s="1" t="s">
        <v>617</v>
      </c>
      <c r="B311" s="1" t="s">
        <v>373</v>
      </c>
      <c r="C311" s="63"/>
      <c r="D311" s="62">
        <v>41670</v>
      </c>
      <c r="E311" s="63" t="s">
        <v>618</v>
      </c>
    </row>
    <row r="312" spans="1:5" ht="38.25" x14ac:dyDescent="0.25">
      <c r="A312" s="1" t="s">
        <v>619</v>
      </c>
      <c r="B312" s="1" t="s">
        <v>373</v>
      </c>
      <c r="C312" s="63"/>
      <c r="D312" s="62">
        <v>41670</v>
      </c>
      <c r="E312" s="63" t="s">
        <v>618</v>
      </c>
    </row>
    <row r="313" spans="1:5" ht="38.25" x14ac:dyDescent="0.25">
      <c r="A313" s="1" t="s">
        <v>620</v>
      </c>
      <c r="B313" s="1" t="s">
        <v>373</v>
      </c>
      <c r="C313" s="63"/>
      <c r="D313" s="62">
        <v>41670</v>
      </c>
      <c r="E313" s="63" t="s">
        <v>618</v>
      </c>
    </row>
    <row r="314" spans="1:5" ht="38.25" x14ac:dyDescent="0.25">
      <c r="A314" s="1" t="s">
        <v>621</v>
      </c>
      <c r="B314" s="1" t="s">
        <v>373</v>
      </c>
      <c r="C314" s="63"/>
      <c r="D314" s="62">
        <v>41670</v>
      </c>
      <c r="E314" s="63" t="s">
        <v>618</v>
      </c>
    </row>
    <row r="315" spans="1:5" x14ac:dyDescent="0.25">
      <c r="A315" s="1" t="s">
        <v>622</v>
      </c>
      <c r="B315" s="1" t="s">
        <v>373</v>
      </c>
      <c r="C315" s="63"/>
      <c r="D315" s="62">
        <v>41670</v>
      </c>
      <c r="E315" s="63" t="s">
        <v>623</v>
      </c>
    </row>
    <row r="316" spans="1:5" x14ac:dyDescent="0.25">
      <c r="A316" s="1" t="s">
        <v>624</v>
      </c>
      <c r="B316" s="1" t="s">
        <v>373</v>
      </c>
      <c r="C316" s="63"/>
      <c r="D316" s="62">
        <v>41670</v>
      </c>
      <c r="E316" s="63" t="s">
        <v>623</v>
      </c>
    </row>
    <row r="317" spans="1:5" x14ac:dyDescent="0.25">
      <c r="A317" s="1" t="s">
        <v>625</v>
      </c>
      <c r="B317" s="1" t="s">
        <v>373</v>
      </c>
      <c r="C317" s="63"/>
      <c r="D317" s="62">
        <v>41670</v>
      </c>
      <c r="E317" s="63" t="s">
        <v>623</v>
      </c>
    </row>
    <row r="318" spans="1:5" x14ac:dyDescent="0.25">
      <c r="A318" s="1" t="s">
        <v>626</v>
      </c>
      <c r="B318" s="1" t="s">
        <v>373</v>
      </c>
      <c r="C318" s="63"/>
      <c r="D318" s="62">
        <v>41670</v>
      </c>
      <c r="E318" s="63" t="s">
        <v>623</v>
      </c>
    </row>
    <row r="319" spans="1:5" x14ac:dyDescent="0.25">
      <c r="A319" s="1" t="s">
        <v>627</v>
      </c>
      <c r="B319" s="1" t="s">
        <v>373</v>
      </c>
      <c r="C319" s="63"/>
      <c r="D319" s="62">
        <v>41670</v>
      </c>
      <c r="E319" s="63"/>
    </row>
    <row r="320" spans="1:5" x14ac:dyDescent="0.25">
      <c r="A320" s="1" t="s">
        <v>628</v>
      </c>
      <c r="B320" s="1" t="s">
        <v>373</v>
      </c>
      <c r="C320" s="63"/>
      <c r="D320" s="62">
        <v>41670</v>
      </c>
      <c r="E320" s="63"/>
    </row>
    <row r="321" spans="1:5" x14ac:dyDescent="0.25">
      <c r="A321" s="90" t="s">
        <v>629</v>
      </c>
      <c r="B321" s="1" t="s">
        <v>373</v>
      </c>
      <c r="C321" s="63"/>
      <c r="D321" s="62">
        <v>41670</v>
      </c>
      <c r="E321" s="63"/>
    </row>
    <row r="322" spans="1:5" x14ac:dyDescent="0.25">
      <c r="A322" s="90" t="s">
        <v>629</v>
      </c>
      <c r="B322" s="1" t="s">
        <v>373</v>
      </c>
      <c r="C322" s="63"/>
      <c r="D322" s="62">
        <v>41670</v>
      </c>
      <c r="E322" s="63"/>
    </row>
    <row r="323" spans="1:5" x14ac:dyDescent="0.25">
      <c r="A323" s="90" t="s">
        <v>630</v>
      </c>
      <c r="B323" s="1" t="s">
        <v>373</v>
      </c>
      <c r="C323" s="63"/>
      <c r="D323" s="62">
        <v>41670</v>
      </c>
      <c r="E323" s="63"/>
    </row>
    <row r="324" spans="1:5" x14ac:dyDescent="0.25">
      <c r="A324" s="90" t="s">
        <v>631</v>
      </c>
      <c r="B324" s="1" t="s">
        <v>373</v>
      </c>
      <c r="C324" s="63"/>
      <c r="D324" s="62">
        <v>41670</v>
      </c>
      <c r="E324" s="63"/>
    </row>
    <row r="325" spans="1:5" x14ac:dyDescent="0.25">
      <c r="A325" s="90" t="s">
        <v>632</v>
      </c>
      <c r="B325" s="1" t="s">
        <v>373</v>
      </c>
      <c r="C325" s="63"/>
      <c r="D325" s="62">
        <v>41670</v>
      </c>
      <c r="E325" s="63"/>
    </row>
    <row r="326" spans="1:5" x14ac:dyDescent="0.25">
      <c r="A326" s="90" t="s">
        <v>633</v>
      </c>
      <c r="B326" s="1" t="s">
        <v>373</v>
      </c>
      <c r="C326" s="63"/>
      <c r="D326" s="62">
        <v>41670</v>
      </c>
      <c r="E326" s="63"/>
    </row>
    <row r="327" spans="1:5" x14ac:dyDescent="0.25">
      <c r="A327" s="1" t="s">
        <v>634</v>
      </c>
      <c r="B327" s="1" t="s">
        <v>365</v>
      </c>
      <c r="C327" s="63"/>
      <c r="D327" s="62">
        <v>41674</v>
      </c>
      <c r="E327" s="63"/>
    </row>
    <row r="328" spans="1:5" x14ac:dyDescent="0.25">
      <c r="A328" s="1" t="s">
        <v>635</v>
      </c>
      <c r="B328" s="1" t="s">
        <v>365</v>
      </c>
      <c r="C328" s="63"/>
      <c r="D328" s="62">
        <v>41674</v>
      </c>
      <c r="E328" s="63"/>
    </row>
    <row r="329" spans="1:5" ht="25.5" x14ac:dyDescent="0.25">
      <c r="A329" s="1" t="s">
        <v>636</v>
      </c>
      <c r="B329" s="1" t="s">
        <v>296</v>
      </c>
      <c r="C329" s="63"/>
      <c r="D329" s="62">
        <v>41684</v>
      </c>
      <c r="E329" s="63"/>
    </row>
    <row r="330" spans="1:5" ht="25.5" x14ac:dyDescent="0.25">
      <c r="A330" s="1" t="s">
        <v>637</v>
      </c>
      <c r="B330" s="1" t="s">
        <v>315</v>
      </c>
      <c r="C330" s="63"/>
      <c r="D330" s="62">
        <v>41690</v>
      </c>
      <c r="E330" s="63"/>
    </row>
    <row r="331" spans="1:5" ht="38.25" x14ac:dyDescent="0.25">
      <c r="A331" s="1" t="s">
        <v>638</v>
      </c>
      <c r="B331" s="1" t="s">
        <v>315</v>
      </c>
      <c r="C331" s="63"/>
      <c r="D331" s="62">
        <v>41702</v>
      </c>
      <c r="E331" s="63"/>
    </row>
    <row r="332" spans="1:5" ht="114.75" x14ac:dyDescent="0.25">
      <c r="A332" s="1" t="s">
        <v>639</v>
      </c>
      <c r="B332" s="1" t="s">
        <v>319</v>
      </c>
      <c r="C332" s="63"/>
      <c r="D332" s="62">
        <v>41703</v>
      </c>
      <c r="E332" s="63" t="s">
        <v>640</v>
      </c>
    </row>
    <row r="333" spans="1:5" ht="25.5" x14ac:dyDescent="0.25">
      <c r="A333" s="1" t="s">
        <v>641</v>
      </c>
      <c r="B333" s="1" t="s">
        <v>642</v>
      </c>
      <c r="C333" s="63"/>
      <c r="D333" s="62">
        <v>41718</v>
      </c>
      <c r="E333" s="63"/>
    </row>
    <row r="334" spans="1:5" ht="25.5" x14ac:dyDescent="0.25">
      <c r="A334" s="1" t="s">
        <v>643</v>
      </c>
      <c r="B334" s="1" t="s">
        <v>315</v>
      </c>
      <c r="C334" s="63"/>
      <c r="D334" s="62">
        <v>41723</v>
      </c>
      <c r="E334" s="63"/>
    </row>
    <row r="335" spans="1:5" ht="38.25" x14ac:dyDescent="0.25">
      <c r="A335" s="1" t="s">
        <v>644</v>
      </c>
      <c r="B335" s="1" t="s">
        <v>315</v>
      </c>
      <c r="C335" s="63"/>
      <c r="D335" s="62">
        <v>41729</v>
      </c>
      <c r="E335" s="63"/>
    </row>
    <row r="336" spans="1:5" ht="38.25" x14ac:dyDescent="0.25">
      <c r="A336" s="1" t="s">
        <v>645</v>
      </c>
      <c r="B336" s="1" t="s">
        <v>319</v>
      </c>
      <c r="C336" s="63"/>
      <c r="D336" s="62">
        <v>41778</v>
      </c>
      <c r="E336" s="63"/>
    </row>
    <row r="337" spans="1:5" x14ac:dyDescent="0.25">
      <c r="A337" s="1" t="s">
        <v>646</v>
      </c>
      <c r="B337" s="1" t="s">
        <v>308</v>
      </c>
      <c r="C337" s="63"/>
      <c r="D337" s="62">
        <v>41786</v>
      </c>
      <c r="E337" s="63" t="s">
        <v>647</v>
      </c>
    </row>
    <row r="338" spans="1:5" ht="25.5" x14ac:dyDescent="0.25">
      <c r="A338" s="1" t="s">
        <v>648</v>
      </c>
      <c r="B338" s="1" t="s">
        <v>315</v>
      </c>
      <c r="C338" s="63"/>
      <c r="D338" s="62">
        <v>41866</v>
      </c>
      <c r="E338" s="63"/>
    </row>
    <row r="339" spans="1:5" ht="25.5" x14ac:dyDescent="0.25">
      <c r="A339" s="1" t="s">
        <v>649</v>
      </c>
      <c r="B339" s="1" t="s">
        <v>315</v>
      </c>
      <c r="C339" s="63"/>
      <c r="D339" s="62">
        <v>41877</v>
      </c>
      <c r="E339" s="63"/>
    </row>
    <row r="340" spans="1:5" ht="25.5" x14ac:dyDescent="0.25">
      <c r="A340" s="3" t="s">
        <v>650</v>
      </c>
      <c r="B340" s="3" t="s">
        <v>651</v>
      </c>
      <c r="C340" s="66"/>
      <c r="D340" s="67">
        <v>41891</v>
      </c>
      <c r="E340" s="66" t="s">
        <v>652</v>
      </c>
    </row>
    <row r="341" spans="1:5" ht="25.5" x14ac:dyDescent="0.25">
      <c r="A341" s="1" t="s">
        <v>653</v>
      </c>
      <c r="B341" s="1" t="s">
        <v>315</v>
      </c>
      <c r="C341" s="63"/>
      <c r="D341" s="62">
        <v>41922</v>
      </c>
      <c r="E341" s="63"/>
    </row>
    <row r="342" spans="1:5" ht="25.5" x14ac:dyDescent="0.25">
      <c r="A342" s="1" t="s">
        <v>654</v>
      </c>
      <c r="B342" s="1" t="s">
        <v>308</v>
      </c>
      <c r="C342" s="63"/>
      <c r="D342" s="62">
        <v>41929</v>
      </c>
      <c r="E342" s="63"/>
    </row>
    <row r="343" spans="1:5" x14ac:dyDescent="0.25">
      <c r="A343" s="1" t="s">
        <v>655</v>
      </c>
      <c r="B343" s="1" t="s">
        <v>308</v>
      </c>
      <c r="C343" s="63"/>
      <c r="D343" s="62">
        <v>41992</v>
      </c>
      <c r="E343" s="63"/>
    </row>
    <row r="344" spans="1:5" x14ac:dyDescent="0.25">
      <c r="A344" s="1" t="s">
        <v>656</v>
      </c>
      <c r="B344" s="1" t="s">
        <v>308</v>
      </c>
      <c r="C344" s="90"/>
      <c r="D344" s="62">
        <v>42044</v>
      </c>
      <c r="E344" s="63"/>
    </row>
    <row r="345" spans="1:5" ht="25.5" x14ac:dyDescent="0.25">
      <c r="A345" s="1" t="s">
        <v>657</v>
      </c>
      <c r="B345" s="1" t="s">
        <v>658</v>
      </c>
      <c r="C345" s="63"/>
      <c r="D345" s="62">
        <v>42081</v>
      </c>
      <c r="E345" s="63"/>
    </row>
    <row r="346" spans="1:5" ht="25.5" x14ac:dyDescent="0.25">
      <c r="A346" s="1" t="s">
        <v>659</v>
      </c>
      <c r="B346" s="1" t="s">
        <v>296</v>
      </c>
      <c r="C346" s="63"/>
      <c r="D346" s="62">
        <v>42109</v>
      </c>
      <c r="E346" s="63" t="s">
        <v>660</v>
      </c>
    </row>
    <row r="347" spans="1:5" x14ac:dyDescent="0.25">
      <c r="A347" s="1" t="s">
        <v>661</v>
      </c>
      <c r="B347" s="1" t="s">
        <v>662</v>
      </c>
      <c r="C347" s="63"/>
      <c r="D347" s="62">
        <v>42116</v>
      </c>
      <c r="E347" s="63" t="s">
        <v>663</v>
      </c>
    </row>
    <row r="348" spans="1:5" x14ac:dyDescent="0.25">
      <c r="A348" s="1" t="s">
        <v>664</v>
      </c>
      <c r="B348" s="1" t="s">
        <v>662</v>
      </c>
      <c r="C348" s="63"/>
      <c r="D348" s="62">
        <v>42149</v>
      </c>
      <c r="E348" s="63" t="s">
        <v>663</v>
      </c>
    </row>
    <row r="349" spans="1:5" ht="25.5" x14ac:dyDescent="0.25">
      <c r="A349" s="1" t="s">
        <v>665</v>
      </c>
      <c r="B349" s="1" t="s">
        <v>308</v>
      </c>
      <c r="C349" s="63"/>
      <c r="D349" s="62">
        <v>42187</v>
      </c>
      <c r="E349" s="63" t="s">
        <v>660</v>
      </c>
    </row>
    <row r="350" spans="1:5" x14ac:dyDescent="0.25">
      <c r="A350" s="1" t="s">
        <v>666</v>
      </c>
      <c r="B350" s="1" t="s">
        <v>667</v>
      </c>
      <c r="C350" s="63"/>
      <c r="D350" s="62">
        <v>42201</v>
      </c>
      <c r="E350" s="63"/>
    </row>
    <row r="351" spans="1:5" x14ac:dyDescent="0.25">
      <c r="A351" s="1" t="s">
        <v>668</v>
      </c>
      <c r="B351" s="1" t="s">
        <v>667</v>
      </c>
      <c r="C351" s="63"/>
      <c r="D351" s="62">
        <v>42242</v>
      </c>
      <c r="E351" s="63"/>
    </row>
    <row r="352" spans="1:5" ht="25.5" x14ac:dyDescent="0.25">
      <c r="A352" s="1" t="s">
        <v>669</v>
      </c>
      <c r="B352" s="1" t="s">
        <v>670</v>
      </c>
      <c r="C352" s="63"/>
      <c r="D352" s="62">
        <v>42249</v>
      </c>
      <c r="E352" s="63"/>
    </row>
    <row r="353" spans="1:5" ht="25.5" x14ac:dyDescent="0.25">
      <c r="A353" s="1" t="s">
        <v>671</v>
      </c>
      <c r="B353" s="1" t="s">
        <v>670</v>
      </c>
      <c r="C353" s="63"/>
      <c r="D353" s="62">
        <v>42249</v>
      </c>
      <c r="E353" s="63"/>
    </row>
    <row r="354" spans="1:5" ht="25.5" x14ac:dyDescent="0.25">
      <c r="A354" s="1" t="s">
        <v>672</v>
      </c>
      <c r="B354" s="1" t="s">
        <v>319</v>
      </c>
      <c r="C354" s="63"/>
      <c r="D354" s="62">
        <v>42256</v>
      </c>
      <c r="E354" s="63" t="s">
        <v>673</v>
      </c>
    </row>
    <row r="355" spans="1:5" ht="25.5" x14ac:dyDescent="0.25">
      <c r="A355" s="1" t="s">
        <v>674</v>
      </c>
      <c r="B355" s="1" t="s">
        <v>667</v>
      </c>
      <c r="C355" s="63"/>
      <c r="D355" s="62">
        <v>42307</v>
      </c>
      <c r="E355" s="63"/>
    </row>
    <row r="356" spans="1:5" x14ac:dyDescent="0.25">
      <c r="A356" s="1" t="s">
        <v>675</v>
      </c>
      <c r="B356" s="1" t="s">
        <v>296</v>
      </c>
      <c r="C356" s="63"/>
      <c r="D356" s="62">
        <v>42312</v>
      </c>
      <c r="E356" s="63" t="s">
        <v>676</v>
      </c>
    </row>
    <row r="357" spans="1:5" x14ac:dyDescent="0.25">
      <c r="A357" s="1" t="s">
        <v>677</v>
      </c>
      <c r="B357" s="1" t="s">
        <v>296</v>
      </c>
      <c r="C357" s="63"/>
      <c r="D357" s="62">
        <v>42312</v>
      </c>
      <c r="E357" s="63" t="s">
        <v>676</v>
      </c>
    </row>
    <row r="358" spans="1:5" x14ac:dyDescent="0.25">
      <c r="A358" s="1" t="s">
        <v>678</v>
      </c>
      <c r="B358" s="1" t="s">
        <v>308</v>
      </c>
      <c r="C358" s="63"/>
      <c r="D358" s="62">
        <v>42317</v>
      </c>
      <c r="E358" s="63" t="s">
        <v>679</v>
      </c>
    </row>
    <row r="359" spans="1:5" ht="51" x14ac:dyDescent="0.25">
      <c r="A359" s="1" t="s">
        <v>680</v>
      </c>
      <c r="B359" s="1" t="s">
        <v>670</v>
      </c>
      <c r="C359" s="63"/>
      <c r="D359" s="62">
        <v>42325</v>
      </c>
      <c r="E359" s="63" t="s">
        <v>681</v>
      </c>
    </row>
    <row r="360" spans="1:5" x14ac:dyDescent="0.25">
      <c r="A360" s="1" t="s">
        <v>682</v>
      </c>
      <c r="B360" s="1" t="s">
        <v>683</v>
      </c>
      <c r="C360" s="63"/>
      <c r="D360" s="62">
        <v>42481</v>
      </c>
      <c r="E360" s="63" t="s">
        <v>663</v>
      </c>
    </row>
    <row r="361" spans="1:5" ht="25.5" x14ac:dyDescent="0.25">
      <c r="A361" s="1" t="s">
        <v>684</v>
      </c>
      <c r="B361" s="1" t="s">
        <v>670</v>
      </c>
      <c r="C361" s="63"/>
      <c r="D361" s="62">
        <v>42496</v>
      </c>
      <c r="E361" s="63" t="s">
        <v>685</v>
      </c>
    </row>
    <row r="362" spans="1:5" ht="25.5" x14ac:dyDescent="0.25">
      <c r="A362" s="1" t="s">
        <v>686</v>
      </c>
      <c r="B362" s="1" t="s">
        <v>662</v>
      </c>
      <c r="C362" s="63"/>
      <c r="D362" s="62">
        <v>42508</v>
      </c>
      <c r="E362" s="63" t="s">
        <v>687</v>
      </c>
    </row>
    <row r="363" spans="1:5" x14ac:dyDescent="0.25">
      <c r="A363" s="1" t="s">
        <v>688</v>
      </c>
      <c r="B363" s="1" t="s">
        <v>689</v>
      </c>
      <c r="C363" s="63"/>
      <c r="D363" s="62">
        <v>42513</v>
      </c>
      <c r="E363" s="63" t="s">
        <v>690</v>
      </c>
    </row>
    <row r="364" spans="1:5" ht="38.25" x14ac:dyDescent="0.25">
      <c r="A364" s="1" t="s">
        <v>691</v>
      </c>
      <c r="B364" s="1" t="s">
        <v>670</v>
      </c>
      <c r="C364" s="63"/>
      <c r="D364" s="62">
        <v>42524</v>
      </c>
      <c r="E364" s="63" t="s">
        <v>692</v>
      </c>
    </row>
    <row r="365" spans="1:5" x14ac:dyDescent="0.25">
      <c r="A365" s="1" t="s">
        <v>693</v>
      </c>
      <c r="B365" s="1" t="s">
        <v>308</v>
      </c>
      <c r="C365" s="63"/>
      <c r="D365" s="62">
        <v>42538</v>
      </c>
      <c r="E365" s="63" t="s">
        <v>694</v>
      </c>
    </row>
    <row r="366" spans="1:5" ht="25.5" x14ac:dyDescent="0.25">
      <c r="A366" s="1" t="s">
        <v>695</v>
      </c>
      <c r="B366" s="1" t="s">
        <v>696</v>
      </c>
      <c r="C366" s="63"/>
      <c r="D366" s="62">
        <v>42548</v>
      </c>
      <c r="E366" s="63" t="s">
        <v>697</v>
      </c>
    </row>
    <row r="367" spans="1:5" ht="51" x14ac:dyDescent="0.25">
      <c r="A367" s="1" t="s">
        <v>698</v>
      </c>
      <c r="B367" s="1" t="s">
        <v>696</v>
      </c>
      <c r="C367" s="63"/>
      <c r="D367" s="62">
        <v>42548</v>
      </c>
      <c r="E367" s="63" t="s">
        <v>699</v>
      </c>
    </row>
    <row r="368" spans="1:5" x14ac:dyDescent="0.25">
      <c r="A368" s="1" t="s">
        <v>700</v>
      </c>
      <c r="B368" s="1" t="s">
        <v>701</v>
      </c>
      <c r="C368" s="63"/>
      <c r="D368" s="62">
        <v>42577</v>
      </c>
      <c r="E368" s="63" t="s">
        <v>702</v>
      </c>
    </row>
    <row r="369" spans="1:5" ht="63.75" x14ac:dyDescent="0.25">
      <c r="A369" s="1" t="s">
        <v>703</v>
      </c>
      <c r="B369" s="1" t="s">
        <v>667</v>
      </c>
      <c r="C369" s="63"/>
      <c r="D369" s="62">
        <v>42578</v>
      </c>
      <c r="E369" s="63" t="s">
        <v>704</v>
      </c>
    </row>
    <row r="370" spans="1:5" ht="25.5" x14ac:dyDescent="0.25">
      <c r="A370" s="1" t="s">
        <v>705</v>
      </c>
      <c r="B370" s="1" t="s">
        <v>365</v>
      </c>
      <c r="C370" s="63"/>
      <c r="D370" s="62">
        <v>42584</v>
      </c>
      <c r="E370" s="63" t="s">
        <v>706</v>
      </c>
    </row>
    <row r="371" spans="1:5" x14ac:dyDescent="0.25">
      <c r="A371" s="1" t="s">
        <v>707</v>
      </c>
      <c r="B371" s="1" t="s">
        <v>701</v>
      </c>
      <c r="C371" s="63"/>
      <c r="D371" s="62">
        <v>42606</v>
      </c>
      <c r="E371" s="63" t="s">
        <v>708</v>
      </c>
    </row>
    <row r="372" spans="1:5" ht="38.25" x14ac:dyDescent="0.25">
      <c r="A372" s="1" t="s">
        <v>709</v>
      </c>
      <c r="B372" s="1" t="s">
        <v>710</v>
      </c>
      <c r="C372" s="63"/>
      <c r="D372" s="62">
        <v>42614</v>
      </c>
      <c r="E372" s="63" t="s">
        <v>711</v>
      </c>
    </row>
    <row r="373" spans="1:5" ht="25.5" x14ac:dyDescent="0.25">
      <c r="A373" s="1" t="s">
        <v>712</v>
      </c>
      <c r="B373" s="1" t="s">
        <v>701</v>
      </c>
      <c r="C373" s="63"/>
      <c r="D373" s="62">
        <v>42615</v>
      </c>
      <c r="E373" s="63" t="s">
        <v>713</v>
      </c>
    </row>
    <row r="374" spans="1:5" ht="38.25" x14ac:dyDescent="0.25">
      <c r="A374" s="1" t="s">
        <v>714</v>
      </c>
      <c r="B374" s="1" t="s">
        <v>710</v>
      </c>
      <c r="C374" s="63"/>
      <c r="D374" s="62">
        <v>42627</v>
      </c>
      <c r="E374" s="63" t="s">
        <v>715</v>
      </c>
    </row>
    <row r="375" spans="1:5" x14ac:dyDescent="0.25">
      <c r="A375" s="1" t="s">
        <v>716</v>
      </c>
      <c r="B375" s="1" t="s">
        <v>710</v>
      </c>
      <c r="C375" s="63"/>
      <c r="D375" s="62">
        <v>42641</v>
      </c>
      <c r="E375" s="63" t="s">
        <v>717</v>
      </c>
    </row>
    <row r="376" spans="1:5" ht="25.5" x14ac:dyDescent="0.25">
      <c r="A376" s="1" t="s">
        <v>718</v>
      </c>
      <c r="B376" s="1" t="s">
        <v>696</v>
      </c>
      <c r="C376" s="63"/>
      <c r="D376" s="62">
        <v>42646</v>
      </c>
      <c r="E376" s="63" t="s">
        <v>719</v>
      </c>
    </row>
    <row r="377" spans="1:5" ht="38.25" x14ac:dyDescent="0.25">
      <c r="A377" s="1" t="s">
        <v>720</v>
      </c>
      <c r="B377" s="1" t="s">
        <v>710</v>
      </c>
      <c r="C377" s="63"/>
      <c r="D377" s="62">
        <v>42704</v>
      </c>
      <c r="E377" s="63" t="s">
        <v>721</v>
      </c>
    </row>
    <row r="378" spans="1:5" ht="395.25" x14ac:dyDescent="0.25">
      <c r="A378" s="1" t="s">
        <v>722</v>
      </c>
      <c r="B378" s="1" t="s">
        <v>710</v>
      </c>
      <c r="C378" s="63"/>
      <c r="D378" s="62">
        <v>42710</v>
      </c>
      <c r="E378" s="63" t="s">
        <v>723</v>
      </c>
    </row>
    <row r="379" spans="1:5" ht="306" x14ac:dyDescent="0.25">
      <c r="A379" s="1" t="s">
        <v>724</v>
      </c>
      <c r="B379" s="1" t="s">
        <v>710</v>
      </c>
      <c r="C379" s="63"/>
      <c r="D379" s="62">
        <v>42762</v>
      </c>
      <c r="E379" s="63" t="s">
        <v>725</v>
      </c>
    </row>
    <row r="380" spans="1:5" ht="280.5" x14ac:dyDescent="0.25">
      <c r="A380" s="1" t="s">
        <v>726</v>
      </c>
      <c r="B380" s="1" t="s">
        <v>710</v>
      </c>
      <c r="C380" s="63"/>
      <c r="D380" s="62">
        <v>42793</v>
      </c>
      <c r="E380" s="63" t="s">
        <v>727</v>
      </c>
    </row>
    <row r="381" spans="1:5" ht="140.25" x14ac:dyDescent="0.25">
      <c r="A381" s="1" t="s">
        <v>728</v>
      </c>
      <c r="B381" s="1" t="s">
        <v>701</v>
      </c>
      <c r="C381" s="63"/>
      <c r="D381" s="68">
        <v>42801</v>
      </c>
      <c r="E381" s="63" t="s">
        <v>729</v>
      </c>
    </row>
    <row r="382" spans="1:5" ht="127.5" x14ac:dyDescent="0.25">
      <c r="A382" s="1" t="s">
        <v>730</v>
      </c>
      <c r="B382" s="1" t="s">
        <v>710</v>
      </c>
      <c r="C382" s="63"/>
      <c r="D382" s="68">
        <v>42803</v>
      </c>
      <c r="E382" s="63" t="s">
        <v>731</v>
      </c>
    </row>
    <row r="383" spans="1:5" ht="38.25" x14ac:dyDescent="0.25">
      <c r="A383" s="1" t="s">
        <v>732</v>
      </c>
      <c r="B383" s="1" t="s">
        <v>710</v>
      </c>
      <c r="C383" s="63"/>
      <c r="D383" s="68">
        <v>42900</v>
      </c>
      <c r="E383" s="63" t="s">
        <v>733</v>
      </c>
    </row>
    <row r="384" spans="1:5" ht="38.25" x14ac:dyDescent="0.25">
      <c r="A384" s="1" t="s">
        <v>734</v>
      </c>
      <c r="B384" s="1" t="s">
        <v>710</v>
      </c>
      <c r="C384" s="63"/>
      <c r="D384" s="68">
        <v>42923</v>
      </c>
      <c r="E384" s="63" t="s">
        <v>735</v>
      </c>
    </row>
    <row r="385" spans="1:5" ht="89.25" x14ac:dyDescent="0.25">
      <c r="A385" s="1" t="s">
        <v>736</v>
      </c>
      <c r="B385" s="1" t="s">
        <v>701</v>
      </c>
      <c r="C385" s="63"/>
      <c r="D385" s="68">
        <v>42970</v>
      </c>
      <c r="E385" s="63" t="s">
        <v>737</v>
      </c>
    </row>
    <row r="386" spans="1:5" ht="25.5" x14ac:dyDescent="0.25">
      <c r="A386" s="1" t="s">
        <v>738</v>
      </c>
      <c r="B386" s="1" t="s">
        <v>701</v>
      </c>
      <c r="C386" s="63"/>
      <c r="D386" s="68">
        <v>42972</v>
      </c>
      <c r="E386" s="63" t="s">
        <v>739</v>
      </c>
    </row>
    <row r="387" spans="1:5" x14ac:dyDescent="0.25">
      <c r="A387" s="1" t="s">
        <v>740</v>
      </c>
      <c r="B387" s="1" t="s">
        <v>701</v>
      </c>
      <c r="C387" s="63"/>
      <c r="D387" s="68">
        <v>42998</v>
      </c>
      <c r="E387" s="63" t="s">
        <v>741</v>
      </c>
    </row>
    <row r="388" spans="1:5" ht="76.5" x14ac:dyDescent="0.25">
      <c r="A388" s="1" t="s">
        <v>742</v>
      </c>
      <c r="B388" s="1" t="s">
        <v>743</v>
      </c>
      <c r="C388" s="63"/>
      <c r="D388" s="68">
        <v>43143</v>
      </c>
      <c r="E388" s="63" t="s">
        <v>744</v>
      </c>
    </row>
    <row r="389" spans="1:5" ht="408" x14ac:dyDescent="0.25">
      <c r="A389" s="1" t="s">
        <v>745</v>
      </c>
      <c r="B389" s="1" t="s">
        <v>743</v>
      </c>
      <c r="C389" s="63"/>
      <c r="D389" s="68">
        <v>43196</v>
      </c>
      <c r="E389" s="63" t="s">
        <v>746</v>
      </c>
    </row>
    <row r="390" spans="1:5" ht="204" x14ac:dyDescent="0.25">
      <c r="A390" s="1" t="s">
        <v>747</v>
      </c>
      <c r="B390" s="1" t="s">
        <v>743</v>
      </c>
      <c r="C390" s="63"/>
      <c r="D390" s="68">
        <v>43242</v>
      </c>
      <c r="E390" s="63" t="s">
        <v>748</v>
      </c>
    </row>
    <row r="391" spans="1:5" ht="51" x14ac:dyDescent="0.25">
      <c r="A391" s="1" t="s">
        <v>749</v>
      </c>
      <c r="B391" s="1" t="s">
        <v>743</v>
      </c>
      <c r="C391" s="63"/>
      <c r="D391" s="68">
        <v>43257</v>
      </c>
      <c r="E391" s="63" t="s">
        <v>750</v>
      </c>
    </row>
    <row r="392" spans="1:5" ht="89.25" x14ac:dyDescent="0.25">
      <c r="A392" s="1" t="s">
        <v>751</v>
      </c>
      <c r="B392" s="1" t="s">
        <v>743</v>
      </c>
      <c r="C392" s="63"/>
      <c r="D392" s="68">
        <v>43287</v>
      </c>
      <c r="E392" s="63" t="s">
        <v>752</v>
      </c>
    </row>
    <row r="393" spans="1:5" ht="191.25" x14ac:dyDescent="0.25">
      <c r="A393" s="1" t="s">
        <v>753</v>
      </c>
      <c r="B393" s="1" t="s">
        <v>754</v>
      </c>
      <c r="C393" s="68">
        <v>43628</v>
      </c>
      <c r="D393" s="68">
        <v>43655</v>
      </c>
      <c r="E393" s="63" t="s">
        <v>755</v>
      </c>
    </row>
    <row r="394" spans="1:5" ht="25.5" x14ac:dyDescent="0.25">
      <c r="A394" s="1" t="s">
        <v>756</v>
      </c>
      <c r="B394" s="1" t="s">
        <v>757</v>
      </c>
      <c r="C394" s="63"/>
      <c r="D394" s="68">
        <v>43314</v>
      </c>
      <c r="E394" s="63" t="s">
        <v>758</v>
      </c>
    </row>
    <row r="395" spans="1:5" ht="89.25" x14ac:dyDescent="0.25">
      <c r="A395" s="1" t="s">
        <v>759</v>
      </c>
      <c r="B395" s="1" t="s">
        <v>754</v>
      </c>
      <c r="C395" s="63"/>
      <c r="D395" s="68">
        <v>43763</v>
      </c>
      <c r="E395" s="63" t="s">
        <v>760</v>
      </c>
    </row>
    <row r="396" spans="1:5" ht="357" x14ac:dyDescent="0.25">
      <c r="A396" s="1" t="s">
        <v>761</v>
      </c>
      <c r="B396" s="1" t="s">
        <v>754</v>
      </c>
      <c r="C396" s="63"/>
      <c r="D396" s="68">
        <v>43783</v>
      </c>
      <c r="E396" s="63" t="s">
        <v>762</v>
      </c>
    </row>
    <row r="397" spans="1:5" ht="25.5" x14ac:dyDescent="0.25">
      <c r="A397" s="1" t="s">
        <v>763</v>
      </c>
      <c r="B397" s="1" t="s">
        <v>754</v>
      </c>
      <c r="C397" s="63"/>
      <c r="D397" s="68">
        <v>43788</v>
      </c>
      <c r="E397" s="63" t="s">
        <v>764</v>
      </c>
    </row>
    <row r="398" spans="1:5" ht="89.25" x14ac:dyDescent="0.25">
      <c r="A398" s="1" t="s">
        <v>765</v>
      </c>
      <c r="B398" s="1" t="s">
        <v>754</v>
      </c>
      <c r="C398" s="63"/>
      <c r="D398" s="68">
        <v>43801</v>
      </c>
      <c r="E398" s="63" t="s">
        <v>766</v>
      </c>
    </row>
    <row r="399" spans="1:5" ht="178.5" x14ac:dyDescent="0.25">
      <c r="A399" s="1" t="s">
        <v>767</v>
      </c>
      <c r="B399" s="1" t="s">
        <v>754</v>
      </c>
      <c r="C399" s="63"/>
      <c r="D399" s="68">
        <v>43836</v>
      </c>
      <c r="E399" s="63" t="s">
        <v>768</v>
      </c>
    </row>
    <row r="400" spans="1:5" ht="63.75" x14ac:dyDescent="0.25">
      <c r="A400" s="69" t="s">
        <v>769</v>
      </c>
      <c r="B400" s="1" t="s">
        <v>689</v>
      </c>
      <c r="C400" s="63"/>
      <c r="D400" s="68">
        <v>44120</v>
      </c>
      <c r="E400" s="63" t="s">
        <v>770</v>
      </c>
    </row>
    <row r="401" spans="1:5" ht="267.75" x14ac:dyDescent="0.25">
      <c r="A401" s="1" t="s">
        <v>771</v>
      </c>
      <c r="B401" s="1" t="s">
        <v>689</v>
      </c>
      <c r="C401" s="63"/>
      <c r="D401" s="68">
        <v>44180</v>
      </c>
      <c r="E401" s="63" t="s">
        <v>772</v>
      </c>
    </row>
    <row r="402" spans="1:5" ht="51" x14ac:dyDescent="0.25">
      <c r="A402" s="1" t="s">
        <v>773</v>
      </c>
      <c r="B402" s="1" t="s">
        <v>689</v>
      </c>
      <c r="C402" s="63"/>
      <c r="D402" s="68">
        <v>44187</v>
      </c>
      <c r="E402" s="10" t="s">
        <v>774</v>
      </c>
    </row>
    <row r="403" spans="1:5" ht="102" x14ac:dyDescent="0.25">
      <c r="A403" s="1" t="s">
        <v>775</v>
      </c>
      <c r="B403" s="1" t="s">
        <v>689</v>
      </c>
      <c r="C403" s="63"/>
      <c r="D403" s="62">
        <v>44188</v>
      </c>
      <c r="E403" s="63" t="s">
        <v>776</v>
      </c>
    </row>
    <row r="404" spans="1:5" ht="63.75" x14ac:dyDescent="0.25">
      <c r="A404" s="1" t="s">
        <v>777</v>
      </c>
      <c r="B404" s="1" t="s">
        <v>778</v>
      </c>
      <c r="C404" s="63"/>
      <c r="D404" s="62">
        <v>44224</v>
      </c>
      <c r="E404" s="70" t="s">
        <v>779</v>
      </c>
    </row>
    <row r="405" spans="1:5" ht="63.75" x14ac:dyDescent="0.25">
      <c r="A405" s="1" t="s">
        <v>780</v>
      </c>
      <c r="B405" s="1" t="s">
        <v>778</v>
      </c>
      <c r="C405" s="63"/>
      <c r="D405" s="62">
        <v>44231</v>
      </c>
      <c r="E405" s="70" t="s">
        <v>779</v>
      </c>
    </row>
    <row r="406" spans="1:5" ht="102" x14ac:dyDescent="0.25">
      <c r="A406" s="1" t="s">
        <v>781</v>
      </c>
      <c r="B406" s="1" t="s">
        <v>778</v>
      </c>
      <c r="C406" s="63"/>
      <c r="D406" s="62">
        <v>44279</v>
      </c>
      <c r="E406" s="63" t="s">
        <v>782</v>
      </c>
    </row>
    <row r="407" spans="1:5" ht="63.75" x14ac:dyDescent="0.25">
      <c r="A407" s="1" t="s">
        <v>783</v>
      </c>
      <c r="B407" s="1" t="s">
        <v>778</v>
      </c>
      <c r="C407" s="63"/>
      <c r="D407" s="62">
        <v>44347</v>
      </c>
      <c r="E407" s="63" t="s">
        <v>784</v>
      </c>
    </row>
    <row r="408" spans="1:5" ht="51" x14ac:dyDescent="0.25">
      <c r="A408" s="1" t="s">
        <v>785</v>
      </c>
      <c r="B408" s="1" t="s">
        <v>778</v>
      </c>
      <c r="C408" s="63"/>
      <c r="D408" s="62">
        <v>44406</v>
      </c>
      <c r="E408" s="63" t="s">
        <v>786</v>
      </c>
    </row>
    <row r="409" spans="1:5" ht="51" x14ac:dyDescent="0.25">
      <c r="A409" s="1" t="s">
        <v>787</v>
      </c>
      <c r="B409" s="1" t="s">
        <v>778</v>
      </c>
      <c r="C409" s="63"/>
      <c r="D409" s="62">
        <v>44406</v>
      </c>
      <c r="E409" s="63" t="s">
        <v>788</v>
      </c>
    </row>
    <row r="410" spans="1:5" ht="76.5" x14ac:dyDescent="0.25">
      <c r="A410" s="1" t="s">
        <v>789</v>
      </c>
      <c r="B410" s="1" t="s">
        <v>778</v>
      </c>
      <c r="C410" s="63"/>
      <c r="D410" s="62">
        <v>44413</v>
      </c>
      <c r="E410" s="63" t="s">
        <v>790</v>
      </c>
    </row>
    <row r="411" spans="1:5" ht="102" x14ac:dyDescent="0.25">
      <c r="A411" s="1" t="s">
        <v>791</v>
      </c>
      <c r="B411" s="1" t="s">
        <v>743</v>
      </c>
      <c r="C411" s="93"/>
      <c r="D411" s="62">
        <v>44433</v>
      </c>
      <c r="E411" s="63" t="s">
        <v>792</v>
      </c>
    </row>
    <row r="412" spans="1:5" ht="102" x14ac:dyDescent="0.25">
      <c r="A412" s="1" t="s">
        <v>793</v>
      </c>
      <c r="B412" s="1" t="s">
        <v>743</v>
      </c>
      <c r="C412" s="94"/>
      <c r="D412" s="62">
        <v>44468</v>
      </c>
      <c r="E412" s="63" t="s">
        <v>794</v>
      </c>
    </row>
    <row r="413" spans="1:5" ht="102" x14ac:dyDescent="0.25">
      <c r="A413" s="1" t="s">
        <v>795</v>
      </c>
      <c r="B413" s="1" t="s">
        <v>743</v>
      </c>
      <c r="C413" s="63"/>
      <c r="D413" s="62">
        <v>44487</v>
      </c>
      <c r="E413" s="63" t="s">
        <v>796</v>
      </c>
    </row>
    <row r="414" spans="1:5" ht="25.5" x14ac:dyDescent="0.25">
      <c r="A414" s="1" t="s">
        <v>797</v>
      </c>
      <c r="B414" s="1" t="s">
        <v>743</v>
      </c>
      <c r="C414" s="63"/>
      <c r="D414" s="62">
        <v>44589</v>
      </c>
      <c r="E414" s="63" t="s">
        <v>798</v>
      </c>
    </row>
    <row r="415" spans="1:5" ht="102" x14ac:dyDescent="0.25">
      <c r="A415" s="69" t="s">
        <v>799</v>
      </c>
      <c r="B415" s="1" t="s">
        <v>800</v>
      </c>
      <c r="C415" s="63"/>
      <c r="D415" s="62">
        <v>44659</v>
      </c>
      <c r="E415" s="63" t="s">
        <v>801</v>
      </c>
    </row>
    <row r="416" spans="1:5" ht="76.5" x14ac:dyDescent="0.25">
      <c r="A416" s="69" t="s">
        <v>802</v>
      </c>
      <c r="B416" s="1" t="s">
        <v>800</v>
      </c>
      <c r="C416" s="63"/>
      <c r="D416" s="62">
        <v>44680</v>
      </c>
      <c r="E416" s="63" t="s">
        <v>803</v>
      </c>
    </row>
    <row r="417" spans="1:5" ht="114.75" x14ac:dyDescent="0.25">
      <c r="A417" s="69" t="s">
        <v>804</v>
      </c>
      <c r="B417" s="1" t="s">
        <v>800</v>
      </c>
      <c r="C417" s="63"/>
      <c r="D417" s="62">
        <v>44691</v>
      </c>
      <c r="E417" s="63" t="s">
        <v>805</v>
      </c>
    </row>
    <row r="418" spans="1:5" ht="51" x14ac:dyDescent="0.25">
      <c r="A418" s="69" t="s">
        <v>806</v>
      </c>
      <c r="B418" s="1" t="s">
        <v>800</v>
      </c>
      <c r="C418" s="63"/>
      <c r="D418" s="62">
        <v>44757</v>
      </c>
      <c r="E418" s="63" t="s">
        <v>807</v>
      </c>
    </row>
    <row r="419" spans="1:5" ht="25.5" x14ac:dyDescent="0.25">
      <c r="A419" s="69" t="s">
        <v>808</v>
      </c>
      <c r="B419" s="1" t="s">
        <v>800</v>
      </c>
      <c r="C419" s="63"/>
      <c r="D419" s="62">
        <v>44861</v>
      </c>
      <c r="E419" s="63" t="s">
        <v>809</v>
      </c>
    </row>
    <row r="420" spans="1:5" ht="63.75" x14ac:dyDescent="0.25">
      <c r="A420" s="69" t="s">
        <v>810</v>
      </c>
      <c r="B420" s="1" t="s">
        <v>800</v>
      </c>
      <c r="C420" s="63"/>
      <c r="D420" s="62">
        <v>44918</v>
      </c>
      <c r="E420" s="63" t="s">
        <v>811</v>
      </c>
    </row>
    <row r="421" spans="1:5" ht="25.5" x14ac:dyDescent="0.25">
      <c r="A421" s="69" t="s">
        <v>812</v>
      </c>
      <c r="B421" s="1" t="s">
        <v>800</v>
      </c>
      <c r="C421" s="63"/>
      <c r="D421" s="62">
        <v>44964</v>
      </c>
      <c r="E421" s="63" t="s">
        <v>813</v>
      </c>
    </row>
    <row r="422" spans="1:5" ht="51" x14ac:dyDescent="0.25">
      <c r="A422" s="69" t="s">
        <v>814</v>
      </c>
      <c r="B422" s="1" t="s">
        <v>815</v>
      </c>
      <c r="C422" s="63"/>
      <c r="D422" s="62">
        <v>44991</v>
      </c>
      <c r="E422" s="63" t="s">
        <v>816</v>
      </c>
    </row>
    <row r="423" spans="1:5" ht="51" x14ac:dyDescent="0.25">
      <c r="A423" s="69" t="s">
        <v>817</v>
      </c>
      <c r="B423" s="1" t="s">
        <v>815</v>
      </c>
      <c r="C423" s="63"/>
      <c r="D423" s="62">
        <v>44995</v>
      </c>
      <c r="E423" s="63" t="s">
        <v>816</v>
      </c>
    </row>
    <row r="424" spans="1:5" ht="51.75" x14ac:dyDescent="0.25">
      <c r="A424" s="71" t="s">
        <v>818</v>
      </c>
      <c r="B424" s="72" t="s">
        <v>819</v>
      </c>
      <c r="C424" s="72"/>
      <c r="D424" s="73">
        <v>45106</v>
      </c>
      <c r="E424" s="72" t="s">
        <v>820</v>
      </c>
    </row>
    <row r="425" spans="1:5" ht="140.25" x14ac:dyDescent="0.25">
      <c r="A425" s="1" t="s">
        <v>821</v>
      </c>
      <c r="B425" s="1" t="s">
        <v>819</v>
      </c>
      <c r="C425" s="63"/>
      <c r="D425" s="62">
        <v>45156</v>
      </c>
      <c r="E425" s="63" t="s">
        <v>822</v>
      </c>
    </row>
    <row r="426" spans="1:5" ht="76.5" x14ac:dyDescent="0.25">
      <c r="A426" s="74" t="s">
        <v>823</v>
      </c>
      <c r="B426" s="1" t="s">
        <v>819</v>
      </c>
      <c r="C426" s="63"/>
      <c r="D426" s="62">
        <v>45169</v>
      </c>
      <c r="E426" s="63" t="s">
        <v>824</v>
      </c>
    </row>
    <row r="427" spans="1:5" ht="63.75" x14ac:dyDescent="0.25">
      <c r="A427" s="74" t="s">
        <v>825</v>
      </c>
      <c r="B427" s="1" t="s">
        <v>819</v>
      </c>
      <c r="C427" s="63"/>
      <c r="D427" s="62">
        <v>45177</v>
      </c>
      <c r="E427" s="63" t="s">
        <v>826</v>
      </c>
    </row>
    <row r="428" spans="1:5" ht="63.75" x14ac:dyDescent="0.25">
      <c r="A428" s="74" t="s">
        <v>827</v>
      </c>
      <c r="B428" s="1" t="s">
        <v>819</v>
      </c>
      <c r="C428" s="63"/>
      <c r="D428" s="62">
        <v>45191</v>
      </c>
      <c r="E428" s="63" t="s">
        <v>828</v>
      </c>
    </row>
    <row r="429" spans="1:5" ht="76.5" x14ac:dyDescent="0.25">
      <c r="A429" s="74" t="s">
        <v>829</v>
      </c>
      <c r="B429" s="1" t="s">
        <v>819</v>
      </c>
      <c r="C429" s="63"/>
      <c r="D429" s="62">
        <v>45191</v>
      </c>
      <c r="E429" s="63" t="s">
        <v>830</v>
      </c>
    </row>
    <row r="430" spans="1:5" ht="51" x14ac:dyDescent="0.25">
      <c r="A430" s="74" t="s">
        <v>831</v>
      </c>
      <c r="B430" s="1" t="s">
        <v>819</v>
      </c>
      <c r="C430" s="63"/>
      <c r="D430" s="62">
        <v>45191</v>
      </c>
      <c r="E430" s="63" t="s">
        <v>832</v>
      </c>
    </row>
    <row r="431" spans="1:5" ht="51" x14ac:dyDescent="0.25">
      <c r="A431" s="74" t="s">
        <v>833</v>
      </c>
      <c r="B431" s="1" t="s">
        <v>819</v>
      </c>
      <c r="C431" s="63"/>
      <c r="D431" s="62">
        <v>45191</v>
      </c>
      <c r="E431" s="63" t="s">
        <v>832</v>
      </c>
    </row>
    <row r="432" spans="1:5" ht="51" x14ac:dyDescent="0.25">
      <c r="A432" s="74" t="s">
        <v>834</v>
      </c>
      <c r="B432" s="1" t="s">
        <v>819</v>
      </c>
      <c r="C432" s="63"/>
      <c r="D432" s="62">
        <v>45191</v>
      </c>
      <c r="E432" s="63" t="s">
        <v>832</v>
      </c>
    </row>
    <row r="433" spans="1:5" ht="51" x14ac:dyDescent="0.25">
      <c r="A433" s="74" t="s">
        <v>835</v>
      </c>
      <c r="B433" s="1" t="s">
        <v>819</v>
      </c>
      <c r="C433" s="63"/>
      <c r="D433" s="62">
        <v>45191</v>
      </c>
      <c r="E433" s="63" t="s">
        <v>832</v>
      </c>
    </row>
    <row r="434" spans="1:5" ht="51" x14ac:dyDescent="0.25">
      <c r="A434" s="74" t="s">
        <v>836</v>
      </c>
      <c r="B434" s="1" t="s">
        <v>819</v>
      </c>
      <c r="C434" s="63"/>
      <c r="D434" s="62">
        <v>45191</v>
      </c>
      <c r="E434" s="63" t="s">
        <v>832</v>
      </c>
    </row>
    <row r="435" spans="1:5" ht="51.75" x14ac:dyDescent="0.25">
      <c r="A435" s="71" t="s">
        <v>818</v>
      </c>
      <c r="B435" s="72" t="s">
        <v>819</v>
      </c>
      <c r="C435" s="72"/>
      <c r="D435" s="73">
        <v>45196</v>
      </c>
      <c r="E435" s="72" t="s">
        <v>837</v>
      </c>
    </row>
    <row r="436" spans="1:5" ht="63.75" x14ac:dyDescent="0.25">
      <c r="A436" s="1" t="s">
        <v>838</v>
      </c>
      <c r="B436" s="1" t="s">
        <v>819</v>
      </c>
      <c r="C436" s="63"/>
      <c r="D436" s="62">
        <v>45254</v>
      </c>
      <c r="E436" s="63" t="s">
        <v>839</v>
      </c>
    </row>
    <row r="437" spans="1:5" ht="38.25" x14ac:dyDescent="0.25">
      <c r="A437" s="74" t="s">
        <v>840</v>
      </c>
      <c r="B437" s="1" t="s">
        <v>819</v>
      </c>
      <c r="C437" s="63"/>
      <c r="D437" s="62">
        <v>45258</v>
      </c>
      <c r="E437" s="63" t="s">
        <v>841</v>
      </c>
    </row>
    <row r="438" spans="1:5" ht="38.25" x14ac:dyDescent="0.25">
      <c r="A438" s="1" t="s">
        <v>842</v>
      </c>
      <c r="B438" s="1" t="s">
        <v>819</v>
      </c>
      <c r="C438" s="63"/>
      <c r="D438" s="62">
        <v>45258</v>
      </c>
      <c r="E438" s="63" t="s">
        <v>841</v>
      </c>
    </row>
    <row r="439" spans="1:5" ht="38.25" x14ac:dyDescent="0.25">
      <c r="A439" s="1" t="s">
        <v>843</v>
      </c>
      <c r="B439" s="1" t="s">
        <v>819</v>
      </c>
      <c r="C439" s="63"/>
      <c r="D439" s="62">
        <v>45258</v>
      </c>
      <c r="E439" s="63" t="s">
        <v>841</v>
      </c>
    </row>
    <row r="440" spans="1:5" ht="38.25" x14ac:dyDescent="0.25">
      <c r="A440" s="1" t="s">
        <v>844</v>
      </c>
      <c r="B440" s="1" t="s">
        <v>819</v>
      </c>
      <c r="C440" s="63"/>
      <c r="D440" s="62">
        <v>45258</v>
      </c>
      <c r="E440" s="63" t="s">
        <v>841</v>
      </c>
    </row>
    <row r="441" spans="1:5" ht="38.25" x14ac:dyDescent="0.25">
      <c r="A441" s="1" t="s">
        <v>845</v>
      </c>
      <c r="B441" s="1" t="s">
        <v>819</v>
      </c>
      <c r="C441" s="63"/>
      <c r="D441" s="62">
        <v>45258</v>
      </c>
      <c r="E441" s="63" t="s">
        <v>841</v>
      </c>
    </row>
    <row r="442" spans="1:5" ht="38.25" x14ac:dyDescent="0.25">
      <c r="A442" s="1" t="s">
        <v>846</v>
      </c>
      <c r="B442" s="1" t="s">
        <v>819</v>
      </c>
      <c r="C442" s="63"/>
      <c r="D442" s="62">
        <v>45258</v>
      </c>
      <c r="E442" s="63" t="s">
        <v>841</v>
      </c>
    </row>
    <row r="443" spans="1:5" ht="102" x14ac:dyDescent="0.25">
      <c r="A443" s="1" t="s">
        <v>847</v>
      </c>
      <c r="B443" s="1" t="s">
        <v>642</v>
      </c>
      <c r="C443" s="63"/>
      <c r="D443" s="62">
        <v>45362</v>
      </c>
      <c r="E443" s="63" t="s">
        <v>848</v>
      </c>
    </row>
    <row r="444" spans="1:5" ht="38.25" x14ac:dyDescent="0.25">
      <c r="A444" s="1" t="s">
        <v>849</v>
      </c>
      <c r="B444" s="1" t="s">
        <v>642</v>
      </c>
      <c r="C444" s="63"/>
      <c r="D444" s="62">
        <v>45434</v>
      </c>
      <c r="E444" s="63" t="s">
        <v>850</v>
      </c>
    </row>
    <row r="445" spans="1:5" ht="76.5" x14ac:dyDescent="0.25">
      <c r="A445" s="1" t="s">
        <v>851</v>
      </c>
      <c r="B445" s="1" t="s">
        <v>642</v>
      </c>
      <c r="C445" s="63"/>
      <c r="D445" s="62">
        <v>45519</v>
      </c>
      <c r="E445" s="63" t="s">
        <v>852</v>
      </c>
    </row>
    <row r="446" spans="1:5" ht="63.75" x14ac:dyDescent="0.25">
      <c r="A446" s="75" t="s">
        <v>853</v>
      </c>
      <c r="B446" s="76" t="s">
        <v>854</v>
      </c>
      <c r="C446" s="76"/>
      <c r="D446" s="77">
        <v>45587</v>
      </c>
      <c r="E446" s="76" t="s">
        <v>855</v>
      </c>
    </row>
    <row r="447" spans="1:5" ht="89.25" x14ac:dyDescent="0.25">
      <c r="A447" s="1" t="s">
        <v>856</v>
      </c>
      <c r="B447" s="1" t="s">
        <v>854</v>
      </c>
      <c r="C447" s="63"/>
      <c r="D447" s="78">
        <v>45720</v>
      </c>
      <c r="E447" s="70" t="s">
        <v>857</v>
      </c>
    </row>
    <row r="448" spans="1:5" ht="102" x14ac:dyDescent="0.25">
      <c r="A448" s="1" t="s">
        <v>858</v>
      </c>
      <c r="B448" s="1" t="s">
        <v>854</v>
      </c>
      <c r="C448" s="63"/>
      <c r="D448" s="78">
        <v>45840</v>
      </c>
      <c r="E448" s="70" t="s">
        <v>859</v>
      </c>
    </row>
    <row r="449" spans="1:5" ht="89.25" x14ac:dyDescent="0.25">
      <c r="A449" s="1" t="s">
        <v>860</v>
      </c>
      <c r="B449" s="1" t="s">
        <v>819</v>
      </c>
      <c r="C449" s="63"/>
      <c r="D449" s="62">
        <v>45891</v>
      </c>
      <c r="E449" s="70" t="s">
        <v>861</v>
      </c>
    </row>
    <row r="450" spans="1:5" ht="76.5" x14ac:dyDescent="0.25">
      <c r="A450" s="1" t="s">
        <v>862</v>
      </c>
      <c r="B450" s="1" t="s">
        <v>819</v>
      </c>
      <c r="C450" s="63"/>
      <c r="D450" s="62">
        <v>45891</v>
      </c>
      <c r="E450" s="70" t="s">
        <v>863</v>
      </c>
    </row>
    <row r="451" spans="1:5" ht="89.25" x14ac:dyDescent="0.25">
      <c r="A451" s="1" t="s">
        <v>864</v>
      </c>
      <c r="B451" s="1" t="s">
        <v>854</v>
      </c>
      <c r="C451" s="63"/>
      <c r="D451" s="62">
        <v>45926</v>
      </c>
      <c r="E451" s="70" t="s">
        <v>865</v>
      </c>
    </row>
    <row r="452" spans="1:5" ht="71.25" customHeight="1" x14ac:dyDescent="0.25">
      <c r="A452" s="1" t="s">
        <v>866</v>
      </c>
      <c r="B452" s="1" t="s">
        <v>867</v>
      </c>
      <c r="C452" s="63"/>
      <c r="D452" s="62">
        <v>45979</v>
      </c>
      <c r="E452" s="63" t="s">
        <v>868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Manual Constraints</vt:lpstr>
      <vt:lpstr>Change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Jenin George</dc:creator>
  <cp:lastModifiedBy>Jenin George</cp:lastModifiedBy>
  <dcterms:created xsi:type="dcterms:W3CDTF">2025-11-18T03:06:17Z</dcterms:created>
  <dcterms:modified xsi:type="dcterms:W3CDTF">2025-11-18T03:09:11Z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2025-11-18T03:07:35Z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1fbaf254-b4e1-4b0e-b07a-a27ea0b2a586</vt:lpwstr>
  </property>
  <property fmtid="{D5CDD505-2E9C-101B-9397-08002B2CF9AE}" pid="8" name="MSIP_Label_ec504e64-2eb9-4143-98d1-ab3085e5d939_ContentBits">
    <vt:lpwstr>0</vt:lpwstr>
  </property>
  <property fmtid="{D5CDD505-2E9C-101B-9397-08002B2CF9AE}" pid="9" name="MSIP_Label_ec504e64-2eb9-4143-98d1-ab3085e5d939_Tag">
    <vt:lpwstr>10, 3, 0, 1</vt:lpwstr>
  </property>
</Properties>
</file>