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nifs1\nipub\BCP_USB\CONSTRAINTS\"/>
    </mc:Choice>
  </mc:AlternateContent>
  <xr:revisionPtr revIDLastSave="0" documentId="8_{8CC6A5E3-9749-47E4-AD98-2132AB60BC27}" xr6:coauthVersionLast="47" xr6:coauthVersionMax="47" xr10:uidLastSave="{00000000-0000-0000-0000-000000000000}"/>
  <bookViews>
    <workbookView xWindow="28680" yWindow="-120" windowWidth="29040" windowHeight="15720" activeTab="1" xr2:uid="{BB0A0D0A-7960-4B82-80F1-0B3742DB0014}"/>
  </bookViews>
  <sheets>
    <sheet name="Manual Constraints" sheetId="1" r:id="rId1"/>
    <sheet name="Change Log"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112" i="1" l="1"/>
  <c r="AM112" i="1"/>
  <c r="AK112" i="1"/>
  <c r="AL112" i="1" s="1"/>
  <c r="BB112" i="1" s="1"/>
  <c r="AF112" i="1"/>
  <c r="AE112" i="1"/>
  <c r="H112" i="1"/>
  <c r="D112" i="1"/>
  <c r="C112" i="1"/>
  <c r="BB111" i="1"/>
  <c r="BA111" i="1"/>
  <c r="AM111" i="1"/>
  <c r="AL111" i="1"/>
  <c r="AK111" i="1"/>
  <c r="AF111" i="1"/>
  <c r="AE111" i="1"/>
  <c r="G111" i="1"/>
  <c r="F111" i="1"/>
  <c r="C111" i="1"/>
  <c r="AL108" i="1"/>
  <c r="AK108" i="1"/>
  <c r="BA108" i="1" s="1"/>
  <c r="BA105" i="1"/>
  <c r="AP105" i="1"/>
  <c r="AO105" i="1"/>
  <c r="BE105" i="1" s="1"/>
  <c r="AN105" i="1"/>
  <c r="BD105" i="1" s="1"/>
  <c r="AM105" i="1"/>
  <c r="BC105" i="1" s="1"/>
  <c r="AL105" i="1"/>
  <c r="BB105" i="1" s="1"/>
  <c r="AK104" i="1"/>
  <c r="AN103" i="1"/>
  <c r="AK103" i="1"/>
  <c r="AL103" i="1" s="1"/>
  <c r="AM103" i="1" s="1"/>
  <c r="BC103" i="1" s="1"/>
  <c r="AK102" i="1"/>
  <c r="BA101" i="1"/>
  <c r="AM101" i="1"/>
  <c r="AL101" i="1"/>
  <c r="BB101" i="1" s="1"/>
  <c r="AK101" i="1"/>
  <c r="BA100" i="1"/>
  <c r="AM100" i="1"/>
  <c r="AL100" i="1"/>
  <c r="BB100" i="1" s="1"/>
  <c r="AK100" i="1"/>
  <c r="BA99" i="1"/>
  <c r="AL99" i="1"/>
  <c r="AK99" i="1"/>
  <c r="C99" i="1" s="1"/>
  <c r="D99" i="1"/>
  <c r="BD98" i="1"/>
  <c r="BA98" i="1"/>
  <c r="AO98" i="1"/>
  <c r="AN98" i="1"/>
  <c r="AM98" i="1"/>
  <c r="BC98" i="1" s="1"/>
  <c r="AL98" i="1"/>
  <c r="BB98" i="1" s="1"/>
  <c r="AK98" i="1"/>
  <c r="BA97" i="1"/>
  <c r="AK97" i="1"/>
  <c r="AL97" i="1" s="1"/>
  <c r="BB96" i="1"/>
  <c r="AL96" i="1"/>
  <c r="AM96" i="1" s="1"/>
  <c r="AK96" i="1"/>
  <c r="BA96" i="1" s="1"/>
  <c r="AL95" i="1"/>
  <c r="AK95" i="1"/>
  <c r="BA95" i="1" s="1"/>
  <c r="AL94" i="1"/>
  <c r="AK94" i="1"/>
  <c r="BA94" i="1" s="1"/>
  <c r="AM93" i="1"/>
  <c r="AL93" i="1"/>
  <c r="BB93" i="1" s="1"/>
  <c r="AK93" i="1"/>
  <c r="BA93" i="1" s="1"/>
  <c r="E93" i="1"/>
  <c r="D93" i="1"/>
  <c r="C93" i="1"/>
  <c r="BB92" i="1"/>
  <c r="BA92" i="1"/>
  <c r="AK92" i="1"/>
  <c r="AL92" i="1" s="1"/>
  <c r="AM92" i="1" s="1"/>
  <c r="AK91" i="1"/>
  <c r="BA90" i="1"/>
  <c r="AL90" i="1"/>
  <c r="AK90" i="1"/>
  <c r="BE89" i="1"/>
  <c r="BC89" i="1"/>
  <c r="BB89" i="1"/>
  <c r="BA89" i="1"/>
  <c r="AO89" i="1"/>
  <c r="AP89" i="1" s="1"/>
  <c r="AQ89" i="1" s="1"/>
  <c r="AN89" i="1"/>
  <c r="BD89" i="1" s="1"/>
  <c r="AL89" i="1"/>
  <c r="AM89" i="1" s="1"/>
  <c r="AK89" i="1"/>
  <c r="BB88" i="1"/>
  <c r="AL88" i="1"/>
  <c r="AK88" i="1"/>
  <c r="F88" i="1"/>
  <c r="D88" i="1"/>
  <c r="AK87" i="1"/>
  <c r="C87" i="1"/>
  <c r="AL86" i="1"/>
  <c r="BB86" i="1" s="1"/>
  <c r="AK86" i="1"/>
  <c r="BA86" i="1" s="1"/>
  <c r="F86" i="1"/>
  <c r="C86" i="1"/>
  <c r="AK85" i="1"/>
  <c r="AK84" i="1"/>
  <c r="AK83" i="1"/>
  <c r="AL82" i="1"/>
  <c r="AK82" i="1"/>
  <c r="BA82" i="1" s="1"/>
  <c r="BA81" i="1"/>
  <c r="AL81" i="1"/>
  <c r="BB81" i="1" s="1"/>
  <c r="AK81" i="1"/>
  <c r="BA80" i="1"/>
  <c r="AK80" i="1"/>
  <c r="AL80" i="1" s="1"/>
  <c r="D80" i="1" s="1"/>
  <c r="E80" i="1"/>
  <c r="C80" i="1"/>
  <c r="BA79" i="1"/>
  <c r="AM79" i="1"/>
  <c r="AL79" i="1"/>
  <c r="BB79" i="1" s="1"/>
  <c r="AK79" i="1"/>
  <c r="BA78" i="1"/>
  <c r="AL78" i="1"/>
  <c r="AK78" i="1"/>
  <c r="F78" i="1"/>
  <c r="D78" i="1"/>
  <c r="C78" i="1"/>
  <c r="AL77" i="1"/>
  <c r="AK77" i="1"/>
  <c r="E77" i="1"/>
  <c r="BA76" i="1"/>
  <c r="AL76" i="1"/>
  <c r="AK76" i="1"/>
  <c r="AK73" i="1"/>
  <c r="BA69" i="1"/>
  <c r="AL69" i="1"/>
  <c r="AK69" i="1"/>
  <c r="C69" i="1" s="1"/>
  <c r="AK68" i="1"/>
  <c r="AL68" i="1" s="1"/>
  <c r="C68" i="1"/>
  <c r="BA67" i="1"/>
  <c r="AL67" i="1"/>
  <c r="AK67" i="1"/>
  <c r="C67" i="1"/>
  <c r="AK66" i="1"/>
  <c r="C66" i="1" s="1"/>
  <c r="AG66" i="1"/>
  <c r="BA61" i="1"/>
  <c r="AL61" i="1"/>
  <c r="AK61" i="1"/>
  <c r="D61" i="1"/>
  <c r="C61" i="1"/>
  <c r="AL58" i="1"/>
  <c r="AK58" i="1"/>
  <c r="BA52" i="1"/>
  <c r="AL52" i="1"/>
  <c r="BB51" i="1"/>
  <c r="BA51" i="1"/>
  <c r="AN51" i="1"/>
  <c r="AL51" i="1"/>
  <c r="AM51" i="1" s="1"/>
  <c r="BC51" i="1" s="1"/>
  <c r="BD50" i="1"/>
  <c r="BC50" i="1"/>
  <c r="BA50" i="1"/>
  <c r="AO50" i="1"/>
  <c r="AL50" i="1"/>
  <c r="AM50" i="1" s="1"/>
  <c r="AN50" i="1" s="1"/>
  <c r="AK46" i="1"/>
  <c r="AK45" i="1"/>
  <c r="BA44" i="1"/>
  <c r="AL44" i="1"/>
  <c r="BB44" i="1" s="1"/>
  <c r="AK44" i="1"/>
  <c r="E44" i="1"/>
  <c r="D44" i="1"/>
  <c r="C44" i="1"/>
  <c r="AL43" i="1"/>
  <c r="AK43" i="1"/>
  <c r="BA43" i="1" s="1"/>
  <c r="AG43" i="1"/>
  <c r="C43" i="1"/>
  <c r="BA42" i="1"/>
  <c r="AK42" i="1"/>
  <c r="C42" i="1"/>
  <c r="AK41" i="1"/>
  <c r="BA41" i="1" s="1"/>
  <c r="C41" i="1"/>
  <c r="AK40" i="1"/>
  <c r="C40" i="1" s="1"/>
  <c r="AG40" i="1"/>
  <c r="AK39" i="1"/>
  <c r="C39" i="1"/>
  <c r="AL26" i="1"/>
  <c r="AK26" i="1"/>
  <c r="BA26" i="1" s="1"/>
  <c r="AK25" i="1"/>
  <c r="BA24" i="1"/>
  <c r="AK24" i="1"/>
  <c r="AL24" i="1" s="1"/>
  <c r="BB24" i="1" s="1"/>
  <c r="AK23" i="1"/>
  <c r="AL23" i="1" s="1"/>
  <c r="AM23" i="1" s="1"/>
  <c r="BA10" i="1"/>
  <c r="AL10" i="1"/>
  <c r="AK10" i="1"/>
  <c r="D10" i="1" s="1"/>
  <c r="F10" i="1"/>
  <c r="E10" i="1"/>
  <c r="AK9" i="1"/>
  <c r="BA9" i="1" s="1"/>
  <c r="BA8" i="1"/>
  <c r="AK8" i="1"/>
  <c r="AL8" i="1" s="1"/>
  <c r="C8" i="1"/>
  <c r="AK7" i="1"/>
  <c r="AL7" i="1" s="1"/>
  <c r="AK6" i="1"/>
  <c r="AK5" i="1"/>
  <c r="E7" i="1" l="1"/>
  <c r="BB7" i="1"/>
  <c r="AM7" i="1"/>
  <c r="F7" i="1"/>
  <c r="AM26" i="1"/>
  <c r="BB26" i="1"/>
  <c r="BC23" i="1"/>
  <c r="AN23" i="1"/>
  <c r="AM24" i="1"/>
  <c r="AN101" i="1"/>
  <c r="BC101" i="1"/>
  <c r="BA7" i="1"/>
  <c r="D7" i="1"/>
  <c r="BA40" i="1"/>
  <c r="AL40" i="1"/>
  <c r="C7" i="1"/>
  <c r="BB43" i="1"/>
  <c r="D43" i="1"/>
  <c r="E43" i="1"/>
  <c r="AM58" i="1"/>
  <c r="F58" i="1"/>
  <c r="BB58" i="1"/>
  <c r="BA25" i="1"/>
  <c r="AL25" i="1"/>
  <c r="C5" i="1"/>
  <c r="AL5" i="1"/>
  <c r="D5" i="1" s="1"/>
  <c r="C46" i="1"/>
  <c r="AL46" i="1"/>
  <c r="BA46" i="1"/>
  <c r="D46" i="1" s="1"/>
  <c r="E8" i="1"/>
  <c r="BB8" i="1"/>
  <c r="F8" i="1"/>
  <c r="D8" i="1"/>
  <c r="BD51" i="1"/>
  <c r="AO51" i="1"/>
  <c r="AM8" i="1"/>
  <c r="BA23" i="1"/>
  <c r="AP50" i="1"/>
  <c r="BE50" i="1"/>
  <c r="BB23" i="1"/>
  <c r="BA5" i="1"/>
  <c r="AM43" i="1"/>
  <c r="AM10" i="1"/>
  <c r="BB10" i="1"/>
  <c r="BA39" i="1"/>
  <c r="D39" i="1"/>
  <c r="AL39" i="1"/>
  <c r="C6" i="1"/>
  <c r="BA6" i="1"/>
  <c r="AL9" i="1"/>
  <c r="D9" i="1"/>
  <c r="AL6" i="1"/>
  <c r="C9" i="1"/>
  <c r="D42" i="1"/>
  <c r="AL42" i="1"/>
  <c r="AM52" i="1"/>
  <c r="BB52" i="1"/>
  <c r="BB90" i="1"/>
  <c r="AM90" i="1"/>
  <c r="AL84" i="1"/>
  <c r="BA84" i="1"/>
  <c r="H93" i="1"/>
  <c r="BC93" i="1"/>
  <c r="F93" i="1"/>
  <c r="AN93" i="1"/>
  <c r="G93" i="1"/>
  <c r="C10" i="1"/>
  <c r="C45" i="1"/>
  <c r="BA45" i="1"/>
  <c r="BB67" i="1"/>
  <c r="AM67" i="1"/>
  <c r="E67" i="1"/>
  <c r="BA104" i="1"/>
  <c r="AL104" i="1"/>
  <c r="BA66" i="1"/>
  <c r="AL66" i="1"/>
  <c r="BA68" i="1"/>
  <c r="D68" i="1" s="1"/>
  <c r="D69" i="1"/>
  <c r="E69" i="1"/>
  <c r="AL41" i="1"/>
  <c r="AL45" i="1"/>
  <c r="D66" i="1"/>
  <c r="BB108" i="1"/>
  <c r="E108" i="1"/>
  <c r="AM108" i="1"/>
  <c r="D108" i="1"/>
  <c r="F68" i="1"/>
  <c r="BB68" i="1"/>
  <c r="E68" i="1"/>
  <c r="F94" i="1"/>
  <c r="E94" i="1"/>
  <c r="BB94" i="1"/>
  <c r="AM94" i="1"/>
  <c r="BB50" i="1"/>
  <c r="C58" i="1"/>
  <c r="BA58" i="1"/>
  <c r="E58" i="1" s="1"/>
  <c r="D67" i="1"/>
  <c r="AM68" i="1"/>
  <c r="AL83" i="1"/>
  <c r="BA83" i="1"/>
  <c r="BG89" i="1"/>
  <c r="AR89" i="1"/>
  <c r="BC100" i="1"/>
  <c r="AN100" i="1"/>
  <c r="BB61" i="1"/>
  <c r="E61" i="1"/>
  <c r="AN79" i="1"/>
  <c r="BC79" i="1"/>
  <c r="AM44" i="1"/>
  <c r="AM61" i="1"/>
  <c r="F77" i="1"/>
  <c r="AM77" i="1"/>
  <c r="BB77" i="1"/>
  <c r="BA87" i="1"/>
  <c r="D87" i="1"/>
  <c r="AL87" i="1"/>
  <c r="D77" i="1"/>
  <c r="C77" i="1"/>
  <c r="BA77" i="1"/>
  <c r="AM78" i="1"/>
  <c r="BB78" i="1"/>
  <c r="E78" i="1"/>
  <c r="D85" i="1"/>
  <c r="C85" i="1"/>
  <c r="AL85" i="1"/>
  <c r="BA85" i="1"/>
  <c r="C73" i="1"/>
  <c r="BA73" i="1"/>
  <c r="BB76" i="1"/>
  <c r="AM76" i="1"/>
  <c r="BB82" i="1"/>
  <c r="AM82" i="1"/>
  <c r="BB69" i="1"/>
  <c r="AM69" i="1"/>
  <c r="AL73" i="1"/>
  <c r="BE98" i="1"/>
  <c r="AP98" i="1"/>
  <c r="AM80" i="1"/>
  <c r="BB80" i="1"/>
  <c r="F80" i="1"/>
  <c r="BF89" i="1"/>
  <c r="AM97" i="1"/>
  <c r="BB97" i="1"/>
  <c r="AM81" i="1"/>
  <c r="E86" i="1"/>
  <c r="AM86" i="1"/>
  <c r="AM88" i="1"/>
  <c r="E88" i="1"/>
  <c r="BF105" i="1"/>
  <c r="AQ105" i="1"/>
  <c r="BB95" i="1"/>
  <c r="AM95" i="1"/>
  <c r="D86" i="1"/>
  <c r="AN92" i="1"/>
  <c r="BC92" i="1"/>
  <c r="BA102" i="1"/>
  <c r="AL102" i="1"/>
  <c r="BA91" i="1"/>
  <c r="AL91" i="1"/>
  <c r="AN111" i="1"/>
  <c r="BC111" i="1"/>
  <c r="H111" i="1"/>
  <c r="AN96" i="1"/>
  <c r="BC96" i="1"/>
  <c r="BC112" i="1"/>
  <c r="G112" i="1"/>
  <c r="AN112" i="1"/>
  <c r="C88" i="1"/>
  <c r="BA88" i="1"/>
  <c r="F99" i="1"/>
  <c r="BB99" i="1"/>
  <c r="E99" i="1"/>
  <c r="AM99" i="1"/>
  <c r="BD103" i="1"/>
  <c r="AO103" i="1"/>
  <c r="C94" i="1"/>
  <c r="E112" i="1"/>
  <c r="D94" i="1"/>
  <c r="BA103" i="1"/>
  <c r="D111" i="1"/>
  <c r="F112" i="1"/>
  <c r="BB103" i="1"/>
  <c r="E111" i="1"/>
  <c r="AP103" i="1" l="1"/>
  <c r="BE103" i="1"/>
  <c r="F73" i="1"/>
  <c r="AM73" i="1"/>
  <c r="BB73" i="1"/>
  <c r="E73" i="1"/>
  <c r="BD100" i="1"/>
  <c r="AO100" i="1"/>
  <c r="BC90" i="1"/>
  <c r="AN90" i="1"/>
  <c r="AN97" i="1"/>
  <c r="BC97" i="1"/>
  <c r="D73" i="1"/>
  <c r="F45" i="1"/>
  <c r="BB45" i="1"/>
  <c r="E45" i="1"/>
  <c r="AM45" i="1"/>
  <c r="D45" i="1"/>
  <c r="F9" i="1"/>
  <c r="AM9" i="1"/>
  <c r="BB9" i="1"/>
  <c r="E9" i="1"/>
  <c r="AN43" i="1"/>
  <c r="BC43" i="1"/>
  <c r="H43" i="1"/>
  <c r="G43" i="1"/>
  <c r="AN58" i="1"/>
  <c r="H58" i="1"/>
  <c r="G58" i="1"/>
  <c r="BC58" i="1"/>
  <c r="BB104" i="1"/>
  <c r="AM104" i="1"/>
  <c r="G10" i="1"/>
  <c r="AN10" i="1"/>
  <c r="H10" i="1"/>
  <c r="BC10" i="1"/>
  <c r="AP51" i="1"/>
  <c r="BE51" i="1"/>
  <c r="E40" i="1"/>
  <c r="F40" i="1"/>
  <c r="BB40" i="1"/>
  <c r="AM40" i="1"/>
  <c r="G69" i="1"/>
  <c r="F69" i="1"/>
  <c r="AN69" i="1"/>
  <c r="BC69" i="1"/>
  <c r="G99" i="1"/>
  <c r="BC99" i="1"/>
  <c r="H99" i="1"/>
  <c r="AN99" i="1"/>
  <c r="AM102" i="1"/>
  <c r="BB102" i="1"/>
  <c r="BH89" i="1"/>
  <c r="AS89" i="1"/>
  <c r="E41" i="1"/>
  <c r="BB41" i="1"/>
  <c r="AM41" i="1"/>
  <c r="D41" i="1"/>
  <c r="F41" i="1"/>
  <c r="J93" i="1"/>
  <c r="BD93" i="1"/>
  <c r="AO93" i="1"/>
  <c r="I93" i="1"/>
  <c r="F5" i="1"/>
  <c r="AM5" i="1"/>
  <c r="E5" i="1"/>
  <c r="BB5" i="1"/>
  <c r="G67" i="1"/>
  <c r="AN67" i="1"/>
  <c r="H67" i="1"/>
  <c r="BC67" i="1"/>
  <c r="J112" i="1"/>
  <c r="I112" i="1"/>
  <c r="AO112" i="1"/>
  <c r="BD112" i="1"/>
  <c r="AN77" i="1"/>
  <c r="H77" i="1"/>
  <c r="G77" i="1"/>
  <c r="BC77" i="1"/>
  <c r="BG105" i="1"/>
  <c r="AR105" i="1"/>
  <c r="H61" i="1"/>
  <c r="F61" i="1"/>
  <c r="AN61" i="1"/>
  <c r="G61" i="1"/>
  <c r="BC61" i="1"/>
  <c r="D58" i="1"/>
  <c r="BC26" i="1"/>
  <c r="AN26" i="1"/>
  <c r="AN82" i="1"/>
  <c r="BC82" i="1"/>
  <c r="AM85" i="1"/>
  <c r="E85" i="1"/>
  <c r="BB85" i="1"/>
  <c r="F85" i="1"/>
  <c r="H44" i="1"/>
  <c r="G44" i="1"/>
  <c r="F44" i="1"/>
  <c r="AN44" i="1"/>
  <c r="BC44" i="1"/>
  <c r="BC52" i="1"/>
  <c r="AN52" i="1"/>
  <c r="BD96" i="1"/>
  <c r="AO96" i="1"/>
  <c r="H88" i="1"/>
  <c r="BC88" i="1"/>
  <c r="G88" i="1"/>
  <c r="AN88" i="1"/>
  <c r="F87" i="1"/>
  <c r="AM87" i="1"/>
  <c r="BB87" i="1"/>
  <c r="E87" i="1"/>
  <c r="G94" i="1"/>
  <c r="AN94" i="1"/>
  <c r="BC94" i="1"/>
  <c r="H94" i="1"/>
  <c r="H108" i="1"/>
  <c r="G108" i="1"/>
  <c r="BC108" i="1"/>
  <c r="AN108" i="1"/>
  <c r="F67" i="1"/>
  <c r="E42" i="1"/>
  <c r="AM42" i="1"/>
  <c r="BB42" i="1"/>
  <c r="F42" i="1" s="1"/>
  <c r="E39" i="1"/>
  <c r="F39" i="1"/>
  <c r="AM39" i="1"/>
  <c r="BB39" i="1"/>
  <c r="BB25" i="1"/>
  <c r="AM25" i="1"/>
  <c r="F43" i="1"/>
  <c r="AM91" i="1"/>
  <c r="BB91" i="1"/>
  <c r="BC78" i="1"/>
  <c r="H78" i="1"/>
  <c r="G78" i="1"/>
  <c r="AN78" i="1"/>
  <c r="BD92" i="1"/>
  <c r="AO92" i="1"/>
  <c r="H86" i="1"/>
  <c r="G86" i="1"/>
  <c r="AN86" i="1"/>
  <c r="BC86" i="1"/>
  <c r="BC80" i="1"/>
  <c r="AN80" i="1"/>
  <c r="H80" i="1"/>
  <c r="G80" i="1"/>
  <c r="AN76" i="1"/>
  <c r="BC76" i="1"/>
  <c r="AO79" i="1"/>
  <c r="BD79" i="1"/>
  <c r="AM83" i="1"/>
  <c r="BB83" i="1"/>
  <c r="AQ50" i="1"/>
  <c r="BF50" i="1"/>
  <c r="AO101" i="1"/>
  <c r="BD101" i="1"/>
  <c r="H7" i="1"/>
  <c r="AN7" i="1"/>
  <c r="BC7" i="1"/>
  <c r="G7" i="1"/>
  <c r="BF98" i="1"/>
  <c r="AQ98" i="1"/>
  <c r="BC68" i="1"/>
  <c r="H68" i="1" s="1"/>
  <c r="G68" i="1"/>
  <c r="AN68" i="1"/>
  <c r="F66" i="1"/>
  <c r="E66" i="1"/>
  <c r="AM66" i="1"/>
  <c r="BB66" i="1"/>
  <c r="BC24" i="1"/>
  <c r="AN24" i="1"/>
  <c r="AO111" i="1"/>
  <c r="J111" i="1"/>
  <c r="BD111" i="1"/>
  <c r="I111" i="1"/>
  <c r="BC95" i="1"/>
  <c r="AN95" i="1"/>
  <c r="AN81" i="1"/>
  <c r="BC81" i="1"/>
  <c r="F108" i="1"/>
  <c r="AM84" i="1"/>
  <c r="BB84" i="1"/>
  <c r="AM6" i="1"/>
  <c r="F6" i="1"/>
  <c r="E6" i="1"/>
  <c r="BB6" i="1"/>
  <c r="D6" i="1"/>
  <c r="BC8" i="1"/>
  <c r="AN8" i="1"/>
  <c r="H8" i="1"/>
  <c r="G8" i="1"/>
  <c r="AM46" i="1"/>
  <c r="F46" i="1"/>
  <c r="BB46" i="1"/>
  <c r="E46" i="1"/>
  <c r="D40" i="1"/>
  <c r="BD23" i="1"/>
  <c r="AO23" i="1"/>
  <c r="AO94" i="1" l="1"/>
  <c r="BD94" i="1"/>
  <c r="J94" i="1"/>
  <c r="I94" i="1"/>
  <c r="BE79" i="1"/>
  <c r="AP79" i="1"/>
  <c r="AO24" i="1"/>
  <c r="BD24" i="1"/>
  <c r="G87" i="1"/>
  <c r="AN87" i="1"/>
  <c r="BC87" i="1"/>
  <c r="H87" i="1"/>
  <c r="BD52" i="1"/>
  <c r="AO52" i="1"/>
  <c r="BE93" i="1"/>
  <c r="L93" i="1"/>
  <c r="AP93" i="1"/>
  <c r="K93" i="1"/>
  <c r="BI89" i="1"/>
  <c r="AT89" i="1"/>
  <c r="J43" i="1"/>
  <c r="I43" i="1"/>
  <c r="AO43" i="1"/>
  <c r="BD43" i="1"/>
  <c r="BD78" i="1"/>
  <c r="I78" i="1"/>
  <c r="AO78" i="1"/>
  <c r="J78" i="1"/>
  <c r="BD80" i="1"/>
  <c r="J80" i="1"/>
  <c r="I80" i="1"/>
  <c r="AO80" i="1"/>
  <c r="BD58" i="1"/>
  <c r="I58" i="1"/>
  <c r="AO58" i="1"/>
  <c r="J58" i="1"/>
  <c r="BD97" i="1"/>
  <c r="AO97" i="1"/>
  <c r="BE111" i="1"/>
  <c r="L111" i="1"/>
  <c r="K111" i="1"/>
  <c r="AP111" i="1"/>
  <c r="I86" i="1"/>
  <c r="J86" i="1"/>
  <c r="BD86" i="1"/>
  <c r="AO86" i="1"/>
  <c r="BC104" i="1"/>
  <c r="AN104" i="1"/>
  <c r="BE100" i="1"/>
  <c r="AP100" i="1"/>
  <c r="AO81" i="1"/>
  <c r="BD81" i="1"/>
  <c r="BE101" i="1"/>
  <c r="AP101" i="1"/>
  <c r="BD76" i="1"/>
  <c r="AO76" i="1"/>
  <c r="AN91" i="1"/>
  <c r="BC91" i="1"/>
  <c r="AO67" i="1"/>
  <c r="I67" i="1"/>
  <c r="BD67" i="1"/>
  <c r="J67" i="1"/>
  <c r="I69" i="1"/>
  <c r="BD69" i="1"/>
  <c r="J69" i="1"/>
  <c r="AO69" i="1"/>
  <c r="BD95" i="1"/>
  <c r="AO95" i="1"/>
  <c r="BG98" i="1"/>
  <c r="AR98" i="1"/>
  <c r="BE92" i="1"/>
  <c r="AP92" i="1"/>
  <c r="BD88" i="1"/>
  <c r="J88" i="1"/>
  <c r="I88" i="1"/>
  <c r="AO88" i="1"/>
  <c r="AN85" i="1"/>
  <c r="BC85" i="1"/>
  <c r="G85" i="1"/>
  <c r="H85" i="1"/>
  <c r="I61" i="1"/>
  <c r="AO61" i="1"/>
  <c r="J61" i="1"/>
  <c r="BD61" i="1"/>
  <c r="BD77" i="1"/>
  <c r="I77" i="1"/>
  <c r="J77" i="1"/>
  <c r="AO77" i="1"/>
  <c r="AQ51" i="1"/>
  <c r="BF51" i="1"/>
  <c r="BC46" i="1"/>
  <c r="AN46" i="1"/>
  <c r="H46" i="1"/>
  <c r="G46" i="1"/>
  <c r="AN66" i="1"/>
  <c r="H66" i="1"/>
  <c r="BC66" i="1"/>
  <c r="G66" i="1"/>
  <c r="BG50" i="1"/>
  <c r="AR50" i="1"/>
  <c r="AN25" i="1"/>
  <c r="BC25" i="1"/>
  <c r="BC42" i="1"/>
  <c r="AN42" i="1"/>
  <c r="G42" i="1"/>
  <c r="I44" i="1"/>
  <c r="AO44" i="1"/>
  <c r="J44" i="1" s="1"/>
  <c r="BD44" i="1"/>
  <c r="AN102" i="1"/>
  <c r="BC102" i="1"/>
  <c r="H69" i="1"/>
  <c r="BC9" i="1"/>
  <c r="G9" i="1"/>
  <c r="AN9" i="1"/>
  <c r="H9" i="1"/>
  <c r="AN73" i="1"/>
  <c r="BC73" i="1"/>
  <c r="H73" i="1" s="1"/>
  <c r="G73" i="1"/>
  <c r="H6" i="1"/>
  <c r="G6" i="1"/>
  <c r="BC6" i="1"/>
  <c r="AN6" i="1"/>
  <c r="AO82" i="1"/>
  <c r="BD82" i="1"/>
  <c r="AP112" i="1"/>
  <c r="BE112" i="1"/>
  <c r="K112" i="1"/>
  <c r="L112" i="1"/>
  <c r="BD99" i="1"/>
  <c r="I99" i="1"/>
  <c r="AO99" i="1"/>
  <c r="J99" i="1"/>
  <c r="AP23" i="1"/>
  <c r="BE23" i="1"/>
  <c r="AN83" i="1"/>
  <c r="BC83" i="1"/>
  <c r="BD26" i="1"/>
  <c r="AO26" i="1"/>
  <c r="AS105" i="1"/>
  <c r="BH105" i="1"/>
  <c r="BC5" i="1"/>
  <c r="H5" i="1"/>
  <c r="G5" i="1"/>
  <c r="AN5" i="1"/>
  <c r="BC41" i="1"/>
  <c r="G41" i="1"/>
  <c r="H41" i="1"/>
  <c r="AN41" i="1"/>
  <c r="AN40" i="1"/>
  <c r="BC40" i="1"/>
  <c r="G40" i="1"/>
  <c r="BD10" i="1"/>
  <c r="I10" i="1"/>
  <c r="AO10" i="1"/>
  <c r="J10" i="1"/>
  <c r="BD90" i="1"/>
  <c r="AO90" i="1"/>
  <c r="AO8" i="1"/>
  <c r="J8" i="1"/>
  <c r="I8" i="1"/>
  <c r="BD8" i="1"/>
  <c r="BC84" i="1"/>
  <c r="AN84" i="1"/>
  <c r="J68" i="1"/>
  <c r="I68" i="1"/>
  <c r="AO68" i="1"/>
  <c r="BD68" i="1"/>
  <c r="AO7" i="1"/>
  <c r="BD7" i="1"/>
  <c r="J7" i="1"/>
  <c r="I7" i="1"/>
  <c r="H39" i="1"/>
  <c r="AN39" i="1"/>
  <c r="BC39" i="1"/>
  <c r="G39" i="1"/>
  <c r="BD108" i="1"/>
  <c r="I108" i="1"/>
  <c r="AO108" i="1"/>
  <c r="J108" i="1"/>
  <c r="BE96" i="1"/>
  <c r="AP96" i="1"/>
  <c r="G45" i="1"/>
  <c r="AN45" i="1"/>
  <c r="BC45" i="1"/>
  <c r="AQ103" i="1"/>
  <c r="BF103" i="1"/>
  <c r="BE24" i="1" l="1"/>
  <c r="AP24" i="1"/>
  <c r="BF96" i="1"/>
  <c r="AQ96" i="1"/>
  <c r="AO39" i="1"/>
  <c r="J39" i="1"/>
  <c r="BD39" i="1"/>
  <c r="I39" i="1"/>
  <c r="AP90" i="1"/>
  <c r="BE90" i="1"/>
  <c r="N93" i="1"/>
  <c r="BF93" i="1"/>
  <c r="M93" i="1"/>
  <c r="AQ93" i="1"/>
  <c r="AO104" i="1"/>
  <c r="BD104" i="1"/>
  <c r="AP80" i="1"/>
  <c r="BE80" i="1"/>
  <c r="K80" i="1"/>
  <c r="L80" i="1"/>
  <c r="BE43" i="1"/>
  <c r="K43" i="1"/>
  <c r="AP43" i="1"/>
  <c r="L43" i="1"/>
  <c r="BG103" i="1"/>
  <c r="AR103" i="1"/>
  <c r="BF101" i="1"/>
  <c r="AQ101" i="1"/>
  <c r="BE26" i="1"/>
  <c r="AP26" i="1"/>
  <c r="BD6" i="1"/>
  <c r="I6" i="1"/>
  <c r="J6" i="1"/>
  <c r="AO6" i="1"/>
  <c r="AO25" i="1"/>
  <c r="BD25" i="1"/>
  <c r="BD85" i="1"/>
  <c r="J85" i="1"/>
  <c r="AO85" i="1"/>
  <c r="I85" i="1"/>
  <c r="BF92" i="1"/>
  <c r="AQ92" i="1"/>
  <c r="AT105" i="1"/>
  <c r="BI105" i="1"/>
  <c r="J9" i="1"/>
  <c r="BD9" i="1"/>
  <c r="I9" i="1"/>
  <c r="AO9" i="1"/>
  <c r="BH50" i="1"/>
  <c r="AS50" i="1"/>
  <c r="K88" i="1"/>
  <c r="L88" i="1"/>
  <c r="BE88" i="1"/>
  <c r="AP88" i="1"/>
  <c r="AP95" i="1"/>
  <c r="BE95" i="1"/>
  <c r="AU89" i="1"/>
  <c r="BJ89" i="1"/>
  <c r="AO40" i="1"/>
  <c r="J40" i="1"/>
  <c r="I40" i="1"/>
  <c r="BD40" i="1"/>
  <c r="AQ23" i="1"/>
  <c r="BF23" i="1"/>
  <c r="M112" i="1"/>
  <c r="AQ112" i="1"/>
  <c r="BF112" i="1"/>
  <c r="N112" i="1"/>
  <c r="AO42" i="1"/>
  <c r="J42" i="1"/>
  <c r="I42" i="1"/>
  <c r="BD42" i="1"/>
  <c r="AP76" i="1"/>
  <c r="BE76" i="1"/>
  <c r="AO84" i="1"/>
  <c r="BD84" i="1"/>
  <c r="AO41" i="1"/>
  <c r="BD41" i="1"/>
  <c r="J41" i="1"/>
  <c r="I41" i="1"/>
  <c r="BE10" i="1"/>
  <c r="L10" i="1"/>
  <c r="K10" i="1"/>
  <c r="AP10" i="1"/>
  <c r="AP99" i="1"/>
  <c r="L99" i="1"/>
  <c r="K99" i="1"/>
  <c r="BE99" i="1"/>
  <c r="BE82" i="1"/>
  <c r="AP82" i="1"/>
  <c r="AP97" i="1"/>
  <c r="BE97" i="1"/>
  <c r="AP52" i="1"/>
  <c r="BE52" i="1"/>
  <c r="BD45" i="1"/>
  <c r="AO45" i="1"/>
  <c r="I45" i="1"/>
  <c r="J45" i="1"/>
  <c r="BD46" i="1"/>
  <c r="J46" i="1"/>
  <c r="I46" i="1"/>
  <c r="AO46" i="1"/>
  <c r="AP67" i="1"/>
  <c r="L67" i="1"/>
  <c r="BE67" i="1"/>
  <c r="K67" i="1"/>
  <c r="AP81" i="1"/>
  <c r="BE81" i="1"/>
  <c r="BE58" i="1"/>
  <c r="L58" i="1"/>
  <c r="K58" i="1"/>
  <c r="AP58" i="1"/>
  <c r="K78" i="1"/>
  <c r="L78" i="1"/>
  <c r="BE78" i="1"/>
  <c r="AP78" i="1"/>
  <c r="BG51" i="1"/>
  <c r="AR51" i="1"/>
  <c r="AO91" i="1"/>
  <c r="BD91" i="1"/>
  <c r="AP94" i="1"/>
  <c r="K94" i="1"/>
  <c r="BE94" i="1"/>
  <c r="L94" i="1"/>
  <c r="AP77" i="1"/>
  <c r="BE77" i="1"/>
  <c r="L77" i="1"/>
  <c r="K77" i="1"/>
  <c r="BD102" i="1"/>
  <c r="AO102" i="1"/>
  <c r="J66" i="1"/>
  <c r="BD66" i="1"/>
  <c r="AO66" i="1"/>
  <c r="I66" i="1"/>
  <c r="AP108" i="1"/>
  <c r="BE108" i="1"/>
  <c r="L108" i="1"/>
  <c r="K108" i="1"/>
  <c r="BD73" i="1"/>
  <c r="I73" i="1"/>
  <c r="AO73" i="1"/>
  <c r="AS98" i="1"/>
  <c r="BH98" i="1"/>
  <c r="BE86" i="1"/>
  <c r="L86" i="1"/>
  <c r="AP86" i="1"/>
  <c r="K86" i="1"/>
  <c r="BF79" i="1"/>
  <c r="AQ79" i="1"/>
  <c r="BE7" i="1"/>
  <c r="L7" i="1"/>
  <c r="AP7" i="1"/>
  <c r="K7" i="1"/>
  <c r="BE44" i="1"/>
  <c r="K44" i="1"/>
  <c r="AP44" i="1"/>
  <c r="L44" i="1"/>
  <c r="H40" i="1"/>
  <c r="BD5" i="1"/>
  <c r="J5" i="1"/>
  <c r="I5" i="1"/>
  <c r="AO5" i="1"/>
  <c r="H45" i="1"/>
  <c r="BE68" i="1"/>
  <c r="AP68" i="1"/>
  <c r="K68" i="1"/>
  <c r="L68" i="1"/>
  <c r="AP8" i="1"/>
  <c r="L8" i="1"/>
  <c r="K8" i="1"/>
  <c r="BE8" i="1"/>
  <c r="BD83" i="1"/>
  <c r="AO83" i="1"/>
  <c r="H42" i="1"/>
  <c r="K61" i="1"/>
  <c r="BE61" i="1"/>
  <c r="AP61" i="1"/>
  <c r="L61" i="1"/>
  <c r="K69" i="1"/>
  <c r="AP69" i="1"/>
  <c r="L69" i="1"/>
  <c r="BE69" i="1"/>
  <c r="AQ100" i="1"/>
  <c r="BF100" i="1"/>
  <c r="BF111" i="1"/>
  <c r="M111" i="1"/>
  <c r="N111" i="1"/>
  <c r="AQ111" i="1"/>
  <c r="BD87" i="1"/>
  <c r="AO87" i="1"/>
  <c r="J87" i="1"/>
  <c r="I87" i="1"/>
  <c r="AQ97" i="1" l="1"/>
  <c r="BF97" i="1"/>
  <c r="AP84" i="1"/>
  <c r="BE84" i="1"/>
  <c r="BE40" i="1"/>
  <c r="K40" i="1"/>
  <c r="AP40" i="1"/>
  <c r="L40" i="1"/>
  <c r="BJ105" i="1"/>
  <c r="AU105" i="1"/>
  <c r="BG92" i="1"/>
  <c r="AR92" i="1"/>
  <c r="N80" i="1"/>
  <c r="AQ80" i="1"/>
  <c r="M80" i="1"/>
  <c r="BF80" i="1"/>
  <c r="N58" i="1"/>
  <c r="M58" i="1"/>
  <c r="AQ58" i="1"/>
  <c r="BF58" i="1"/>
  <c r="AP9" i="1"/>
  <c r="BE9" i="1"/>
  <c r="L9" i="1"/>
  <c r="K9" i="1"/>
  <c r="AP87" i="1"/>
  <c r="K87" i="1"/>
  <c r="BE87" i="1"/>
  <c r="L87" i="1"/>
  <c r="AT98" i="1"/>
  <c r="BI98" i="1"/>
  <c r="AQ108" i="1"/>
  <c r="M108" i="1"/>
  <c r="N108" i="1"/>
  <c r="BF108" i="1"/>
  <c r="AP91" i="1"/>
  <c r="BE91" i="1"/>
  <c r="BF67" i="1"/>
  <c r="M67" i="1"/>
  <c r="AQ67" i="1"/>
  <c r="N67" i="1"/>
  <c r="BG23" i="1"/>
  <c r="AR23" i="1"/>
  <c r="AQ95" i="1"/>
  <c r="BF95" i="1"/>
  <c r="BE85" i="1"/>
  <c r="L85" i="1"/>
  <c r="K85" i="1"/>
  <c r="AP85" i="1"/>
  <c r="AQ43" i="1"/>
  <c r="N43" i="1"/>
  <c r="BF43" i="1"/>
  <c r="M43" i="1"/>
  <c r="AP104" i="1"/>
  <c r="BE104" i="1"/>
  <c r="AP5" i="1"/>
  <c r="K5" i="1"/>
  <c r="BE5" i="1"/>
  <c r="L5" i="1"/>
  <c r="AQ86" i="1"/>
  <c r="M86" i="1"/>
  <c r="N86" i="1"/>
  <c r="BF86" i="1"/>
  <c r="BF81" i="1"/>
  <c r="AQ81" i="1"/>
  <c r="BF61" i="1"/>
  <c r="M61" i="1"/>
  <c r="N61" i="1"/>
  <c r="AQ61" i="1"/>
  <c r="P112" i="1"/>
  <c r="O112" i="1"/>
  <c r="BG112" i="1"/>
  <c r="AR112" i="1"/>
  <c r="BI50" i="1"/>
  <c r="AT50" i="1"/>
  <c r="K6" i="1"/>
  <c r="L6" i="1"/>
  <c r="BE6" i="1"/>
  <c r="AP6" i="1"/>
  <c r="BF7" i="1"/>
  <c r="M7" i="1"/>
  <c r="AQ7" i="1"/>
  <c r="N7" i="1"/>
  <c r="AV89" i="1"/>
  <c r="BK89" i="1"/>
  <c r="AR100" i="1"/>
  <c r="BG100" i="1"/>
  <c r="AP45" i="1"/>
  <c r="L45" i="1"/>
  <c r="K45" i="1"/>
  <c r="BE45" i="1"/>
  <c r="BE83" i="1"/>
  <c r="AP83" i="1"/>
  <c r="BG79" i="1"/>
  <c r="AR79" i="1"/>
  <c r="BH51" i="1"/>
  <c r="AS51" i="1"/>
  <c r="BF88" i="1"/>
  <c r="N88" i="1"/>
  <c r="M88" i="1"/>
  <c r="AQ88" i="1"/>
  <c r="AR93" i="1"/>
  <c r="P93" i="1"/>
  <c r="BG93" i="1"/>
  <c r="O93" i="1"/>
  <c r="BG111" i="1"/>
  <c r="AR111" i="1"/>
  <c r="O111" i="1"/>
  <c r="P111" i="1"/>
  <c r="AQ69" i="1"/>
  <c r="BF69" i="1"/>
  <c r="N69" i="1"/>
  <c r="M69" i="1"/>
  <c r="BF44" i="1"/>
  <c r="N44" i="1"/>
  <c r="AQ44" i="1"/>
  <c r="M44" i="1"/>
  <c r="BE66" i="1"/>
  <c r="AP66" i="1"/>
  <c r="L66" i="1"/>
  <c r="K66" i="1"/>
  <c r="N77" i="1"/>
  <c r="AQ77" i="1"/>
  <c r="M77" i="1"/>
  <c r="BF77" i="1"/>
  <c r="AQ52" i="1"/>
  <c r="BF52" i="1"/>
  <c r="AQ99" i="1"/>
  <c r="N99" i="1"/>
  <c r="M99" i="1"/>
  <c r="BF99" i="1"/>
  <c r="K41" i="1"/>
  <c r="L41" i="1"/>
  <c r="BE41" i="1"/>
  <c r="AP41" i="1"/>
  <c r="AP42" i="1"/>
  <c r="BE42" i="1"/>
  <c r="K42" i="1"/>
  <c r="L42" i="1"/>
  <c r="BE39" i="1"/>
  <c r="L39" i="1"/>
  <c r="AP39" i="1"/>
  <c r="K39" i="1"/>
  <c r="BE25" i="1"/>
  <c r="AP25" i="1"/>
  <c r="BE102" i="1"/>
  <c r="AP102" i="1"/>
  <c r="AQ82" i="1"/>
  <c r="BF82" i="1"/>
  <c r="BH103" i="1"/>
  <c r="AS103" i="1"/>
  <c r="BF8" i="1"/>
  <c r="M8" i="1"/>
  <c r="AQ8" i="1"/>
  <c r="N8" i="1"/>
  <c r="N94" i="1"/>
  <c r="BF94" i="1"/>
  <c r="M94" i="1"/>
  <c r="AQ94" i="1"/>
  <c r="AQ76" i="1"/>
  <c r="BF76" i="1"/>
  <c r="BF90" i="1"/>
  <c r="AQ90" i="1"/>
  <c r="N68" i="1"/>
  <c r="AQ68" i="1"/>
  <c r="BF68" i="1"/>
  <c r="M68" i="1"/>
  <c r="AP73" i="1"/>
  <c r="BE73" i="1"/>
  <c r="L73" i="1"/>
  <c r="K73" i="1"/>
  <c r="K46" i="1"/>
  <c r="L46" i="1"/>
  <c r="BE46" i="1"/>
  <c r="AP46" i="1"/>
  <c r="AQ26" i="1"/>
  <c r="BF26" i="1"/>
  <c r="J73" i="1"/>
  <c r="BF78" i="1"/>
  <c r="M78" i="1"/>
  <c r="AQ78" i="1"/>
  <c r="N78" i="1"/>
  <c r="AQ10" i="1"/>
  <c r="BF10" i="1"/>
  <c r="N10" i="1"/>
  <c r="M10" i="1"/>
  <c r="BG101" i="1"/>
  <c r="AR101" i="1"/>
  <c r="BG96" i="1"/>
  <c r="AR96" i="1"/>
  <c r="BF24" i="1"/>
  <c r="AQ24" i="1"/>
  <c r="AR86" i="1" l="1"/>
  <c r="P86" i="1"/>
  <c r="O86" i="1"/>
  <c r="BG86" i="1"/>
  <c r="AQ84" i="1"/>
  <c r="BF84" i="1"/>
  <c r="BG90" i="1"/>
  <c r="AR90" i="1"/>
  <c r="AQ102" i="1"/>
  <c r="BF102" i="1"/>
  <c r="BJ50" i="1"/>
  <c r="AU50" i="1"/>
  <c r="BK105" i="1"/>
  <c r="AV105" i="1"/>
  <c r="P8" i="1"/>
  <c r="O8" i="1"/>
  <c r="AR8" i="1"/>
  <c r="BG8" i="1"/>
  <c r="BF25" i="1"/>
  <c r="AQ25" i="1"/>
  <c r="AT51" i="1"/>
  <c r="BI51" i="1"/>
  <c r="R112" i="1"/>
  <c r="AS112" i="1"/>
  <c r="Q112" i="1"/>
  <c r="BH112" i="1"/>
  <c r="BG81" i="1"/>
  <c r="AR81" i="1"/>
  <c r="AQ85" i="1"/>
  <c r="BF85" i="1"/>
  <c r="N85" i="1"/>
  <c r="M85" i="1"/>
  <c r="AR24" i="1"/>
  <c r="BG24" i="1"/>
  <c r="AR26" i="1"/>
  <c r="BG26" i="1"/>
  <c r="N73" i="1"/>
  <c r="BF73" i="1"/>
  <c r="M73" i="1"/>
  <c r="AQ73" i="1"/>
  <c r="BG76" i="1"/>
  <c r="AR76" i="1"/>
  <c r="BF42" i="1"/>
  <c r="M42" i="1"/>
  <c r="N42" i="1"/>
  <c r="AQ42" i="1"/>
  <c r="O99" i="1"/>
  <c r="BG99" i="1"/>
  <c r="AR99" i="1"/>
  <c r="P99" i="1"/>
  <c r="N45" i="1"/>
  <c r="BF45" i="1"/>
  <c r="AQ45" i="1"/>
  <c r="M45" i="1"/>
  <c r="N5" i="1"/>
  <c r="BF5" i="1"/>
  <c r="AQ5" i="1"/>
  <c r="M5" i="1"/>
  <c r="P67" i="1"/>
  <c r="BG67" i="1"/>
  <c r="AR67" i="1"/>
  <c r="O67" i="1"/>
  <c r="AR108" i="1"/>
  <c r="P108" i="1"/>
  <c r="O108" i="1"/>
  <c r="BG108" i="1"/>
  <c r="M40" i="1"/>
  <c r="BF40" i="1"/>
  <c r="AQ40" i="1"/>
  <c r="N40" i="1"/>
  <c r="BH101" i="1"/>
  <c r="AS101" i="1"/>
  <c r="AR82" i="1"/>
  <c r="BG82" i="1"/>
  <c r="AR95" i="1"/>
  <c r="BG95" i="1"/>
  <c r="BH111" i="1"/>
  <c r="R111" i="1"/>
  <c r="AS111" i="1"/>
  <c r="Q111" i="1"/>
  <c r="AR7" i="1"/>
  <c r="P7" i="1"/>
  <c r="BG7" i="1"/>
  <c r="O7" i="1"/>
  <c r="AR43" i="1"/>
  <c r="P43" i="1"/>
  <c r="BG43" i="1"/>
  <c r="O43" i="1"/>
  <c r="N87" i="1"/>
  <c r="AQ87" i="1"/>
  <c r="BF87" i="1"/>
  <c r="M87" i="1"/>
  <c r="AT103" i="1"/>
  <c r="BI103" i="1"/>
  <c r="M41" i="1"/>
  <c r="AQ41" i="1"/>
  <c r="N41" i="1"/>
  <c r="BF41" i="1"/>
  <c r="BG80" i="1"/>
  <c r="P80" i="1"/>
  <c r="AR80" i="1"/>
  <c r="O80" i="1"/>
  <c r="AS96" i="1"/>
  <c r="BH96" i="1"/>
  <c r="BF39" i="1"/>
  <c r="M39" i="1"/>
  <c r="N39" i="1"/>
  <c r="AQ39" i="1"/>
  <c r="BG52" i="1"/>
  <c r="AR52" i="1"/>
  <c r="O69" i="1"/>
  <c r="BG69" i="1"/>
  <c r="AR69" i="1"/>
  <c r="P69" i="1"/>
  <c r="AS93" i="1"/>
  <c r="Q93" i="1"/>
  <c r="BH93" i="1"/>
  <c r="R93" i="1"/>
  <c r="AS100" i="1"/>
  <c r="BH100" i="1"/>
  <c r="BF104" i="1"/>
  <c r="AQ104" i="1"/>
  <c r="BJ98" i="1"/>
  <c r="AU98" i="1"/>
  <c r="AQ9" i="1"/>
  <c r="N9" i="1"/>
  <c r="M9" i="1"/>
  <c r="BF9" i="1"/>
  <c r="BL89" i="1"/>
  <c r="AW89" i="1"/>
  <c r="AQ91" i="1"/>
  <c r="BF91" i="1"/>
  <c r="BG77" i="1"/>
  <c r="AR77" i="1"/>
  <c r="P77" i="1"/>
  <c r="O77" i="1"/>
  <c r="BH23" i="1"/>
  <c r="AS23" i="1"/>
  <c r="O10" i="1"/>
  <c r="BG10" i="1"/>
  <c r="AR10" i="1"/>
  <c r="P10" i="1"/>
  <c r="BF46" i="1"/>
  <c r="N46" i="1"/>
  <c r="AQ46" i="1"/>
  <c r="M46" i="1"/>
  <c r="BG94" i="1"/>
  <c r="P94" i="1"/>
  <c r="O94" i="1"/>
  <c r="AR94" i="1"/>
  <c r="AQ66" i="1"/>
  <c r="N66" i="1"/>
  <c r="M66" i="1"/>
  <c r="BF66" i="1"/>
  <c r="AS79" i="1"/>
  <c r="BH79" i="1"/>
  <c r="AQ6" i="1"/>
  <c r="N6" i="1"/>
  <c r="BF6" i="1"/>
  <c r="M6" i="1"/>
  <c r="BG78" i="1"/>
  <c r="AR78" i="1"/>
  <c r="P78" i="1"/>
  <c r="O78" i="1"/>
  <c r="BG68" i="1"/>
  <c r="P68" i="1"/>
  <c r="AR68" i="1"/>
  <c r="O68" i="1"/>
  <c r="AR88" i="1"/>
  <c r="P88" i="1"/>
  <c r="BG88" i="1"/>
  <c r="O88" i="1"/>
  <c r="AQ83" i="1"/>
  <c r="BF83" i="1"/>
  <c r="AR61" i="1"/>
  <c r="P61" i="1"/>
  <c r="O61" i="1"/>
  <c r="BG61" i="1"/>
  <c r="BH92" i="1"/>
  <c r="AS92" i="1"/>
  <c r="P44" i="1"/>
  <c r="BG44" i="1"/>
  <c r="AR44" i="1"/>
  <c r="O44" i="1"/>
  <c r="AR58" i="1"/>
  <c r="P58" i="1"/>
  <c r="BG58" i="1"/>
  <c r="O58" i="1"/>
  <c r="BG97" i="1"/>
  <c r="AR97" i="1"/>
  <c r="BI79" i="1" l="1"/>
  <c r="AT79" i="1"/>
  <c r="AS95" i="1"/>
  <c r="BH95" i="1"/>
  <c r="AX89" i="1"/>
  <c r="BM89" i="1"/>
  <c r="AS76" i="1"/>
  <c r="BH76" i="1"/>
  <c r="AS69" i="1"/>
  <c r="Q69" i="1"/>
  <c r="BH69" i="1"/>
  <c r="R69" i="1"/>
  <c r="BH99" i="1"/>
  <c r="AS99" i="1"/>
  <c r="R99" i="1"/>
  <c r="Q99" i="1"/>
  <c r="R8" i="1"/>
  <c r="AS8" i="1"/>
  <c r="Q8" i="1"/>
  <c r="BH8" i="1"/>
  <c r="AS90" i="1"/>
  <c r="BH90" i="1"/>
  <c r="AS44" i="1"/>
  <c r="Q44" i="1"/>
  <c r="R44" i="1"/>
  <c r="BH44" i="1"/>
  <c r="AS61" i="1"/>
  <c r="Q61" i="1"/>
  <c r="R61" i="1"/>
  <c r="BH61" i="1"/>
  <c r="R68" i="1"/>
  <c r="BH68" i="1"/>
  <c r="AS68" i="1"/>
  <c r="Q68" i="1"/>
  <c r="BG66" i="1"/>
  <c r="AR66" i="1"/>
  <c r="P66" i="1"/>
  <c r="O66" i="1"/>
  <c r="AT100" i="1"/>
  <c r="BI100" i="1"/>
  <c r="AT96" i="1"/>
  <c r="BI96" i="1"/>
  <c r="T111" i="1"/>
  <c r="BI111" i="1"/>
  <c r="AT111" i="1"/>
  <c r="S111" i="1"/>
  <c r="BH108" i="1"/>
  <c r="AS108" i="1"/>
  <c r="R108" i="1"/>
  <c r="Q108" i="1"/>
  <c r="BI93" i="1"/>
  <c r="AT93" i="1"/>
  <c r="S93" i="1"/>
  <c r="T93" i="1"/>
  <c r="AS78" i="1"/>
  <c r="Q78" i="1"/>
  <c r="R78" i="1"/>
  <c r="BH78" i="1"/>
  <c r="AT23" i="1"/>
  <c r="BI23" i="1"/>
  <c r="BG104" i="1"/>
  <c r="AR104" i="1"/>
  <c r="R58" i="1"/>
  <c r="BH58" i="1"/>
  <c r="Q58" i="1"/>
  <c r="AS58" i="1"/>
  <c r="BH7" i="1"/>
  <c r="R7" i="1"/>
  <c r="AS7" i="1"/>
  <c r="Q7" i="1"/>
  <c r="AS82" i="1"/>
  <c r="BH82" i="1"/>
  <c r="BG5" i="1"/>
  <c r="P5" i="1"/>
  <c r="AR5" i="1"/>
  <c r="O5" i="1"/>
  <c r="AS24" i="1"/>
  <c r="BH24" i="1"/>
  <c r="AR102" i="1"/>
  <c r="BG102" i="1"/>
  <c r="BG41" i="1"/>
  <c r="O41" i="1"/>
  <c r="P41" i="1"/>
  <c r="AR41" i="1"/>
  <c r="AT101" i="1"/>
  <c r="BI101" i="1"/>
  <c r="AT112" i="1"/>
  <c r="S112" i="1"/>
  <c r="BI112" i="1"/>
  <c r="T112" i="1"/>
  <c r="AS77" i="1"/>
  <c r="BH77" i="1"/>
  <c r="Q77" i="1"/>
  <c r="R77" i="1"/>
  <c r="BH52" i="1"/>
  <c r="AS52" i="1"/>
  <c r="BG42" i="1"/>
  <c r="P42" i="1"/>
  <c r="AR42" i="1"/>
  <c r="O42" i="1"/>
  <c r="AW105" i="1"/>
  <c r="BL105" i="1"/>
  <c r="AR83" i="1"/>
  <c r="BG83" i="1"/>
  <c r="AR6" i="1"/>
  <c r="P6" i="1"/>
  <c r="O6" i="1"/>
  <c r="BG6" i="1"/>
  <c r="BH10" i="1"/>
  <c r="AS10" i="1"/>
  <c r="Q10" i="1"/>
  <c r="R10" i="1"/>
  <c r="O9" i="1"/>
  <c r="BG9" i="1"/>
  <c r="P9" i="1"/>
  <c r="AR9" i="1"/>
  <c r="R80" i="1"/>
  <c r="AS80" i="1"/>
  <c r="Q80" i="1"/>
  <c r="BH80" i="1"/>
  <c r="AU103" i="1"/>
  <c r="BJ103" i="1"/>
  <c r="Q43" i="1"/>
  <c r="R43" i="1"/>
  <c r="BH43" i="1"/>
  <c r="AS43" i="1"/>
  <c r="AR40" i="1"/>
  <c r="O40" i="1"/>
  <c r="BG40" i="1"/>
  <c r="P40" i="1"/>
  <c r="AS67" i="1"/>
  <c r="Q67" i="1"/>
  <c r="R67" i="1"/>
  <c r="BH67" i="1"/>
  <c r="BG45" i="1"/>
  <c r="AR45" i="1"/>
  <c r="O45" i="1"/>
  <c r="P45" i="1"/>
  <c r="O85" i="1"/>
  <c r="P85" i="1"/>
  <c r="AR85" i="1"/>
  <c r="BG85" i="1"/>
  <c r="AU51" i="1"/>
  <c r="BJ51" i="1"/>
  <c r="BG84" i="1"/>
  <c r="AR84" i="1"/>
  <c r="AR91" i="1"/>
  <c r="BG91" i="1"/>
  <c r="BH26" i="1"/>
  <c r="AS26" i="1"/>
  <c r="BG87" i="1"/>
  <c r="P87" i="1"/>
  <c r="O87" i="1"/>
  <c r="AR87" i="1"/>
  <c r="AS88" i="1"/>
  <c r="R88" i="1"/>
  <c r="BH88" i="1"/>
  <c r="Q88" i="1"/>
  <c r="BG46" i="1"/>
  <c r="O46" i="1"/>
  <c r="AR46" i="1"/>
  <c r="P46" i="1"/>
  <c r="AS86" i="1"/>
  <c r="Q86" i="1"/>
  <c r="BH86" i="1"/>
  <c r="R86" i="1"/>
  <c r="BG73" i="1"/>
  <c r="AR73" i="1"/>
  <c r="P73" i="1"/>
  <c r="O73" i="1"/>
  <c r="BH97" i="1"/>
  <c r="AS97" i="1"/>
  <c r="Q94" i="1"/>
  <c r="BH94" i="1"/>
  <c r="AS94" i="1"/>
  <c r="R94" i="1"/>
  <c r="AT92" i="1"/>
  <c r="BI92" i="1"/>
  <c r="BK98" i="1"/>
  <c r="AV98" i="1"/>
  <c r="AR39" i="1"/>
  <c r="P39" i="1"/>
  <c r="BG39" i="1"/>
  <c r="O39" i="1"/>
  <c r="AS81" i="1"/>
  <c r="BH81" i="1"/>
  <c r="AR25" i="1"/>
  <c r="BG25" i="1"/>
  <c r="BK50" i="1"/>
  <c r="AV50" i="1"/>
  <c r="BH91" i="1" l="1"/>
  <c r="AS91" i="1"/>
  <c r="S67" i="1"/>
  <c r="BI67" i="1"/>
  <c r="AT67" i="1"/>
  <c r="T67" i="1"/>
  <c r="BJ79" i="1"/>
  <c r="AU79" i="1"/>
  <c r="BI81" i="1"/>
  <c r="AT81" i="1"/>
  <c r="R46" i="1"/>
  <c r="AS46" i="1"/>
  <c r="BH46" i="1"/>
  <c r="Q46" i="1"/>
  <c r="S69" i="1"/>
  <c r="AT69" i="1"/>
  <c r="BI69" i="1"/>
  <c r="T69" i="1"/>
  <c r="BI108" i="1"/>
  <c r="S108" i="1"/>
  <c r="AT108" i="1"/>
  <c r="T108" i="1"/>
  <c r="R40" i="1"/>
  <c r="Q40" i="1"/>
  <c r="AS40" i="1"/>
  <c r="BH40" i="1"/>
  <c r="BH83" i="1"/>
  <c r="AS83" i="1"/>
  <c r="BJ112" i="1"/>
  <c r="V112" i="1"/>
  <c r="U112" i="1"/>
  <c r="AU112" i="1"/>
  <c r="BH102" i="1"/>
  <c r="AS102" i="1"/>
  <c r="BI82" i="1"/>
  <c r="AT82" i="1"/>
  <c r="AT78" i="1"/>
  <c r="S78" i="1"/>
  <c r="BI78" i="1"/>
  <c r="T78" i="1"/>
  <c r="BJ100" i="1"/>
  <c r="AU100" i="1"/>
  <c r="BI44" i="1"/>
  <c r="T44" i="1"/>
  <c r="AT44" i="1"/>
  <c r="S44" i="1"/>
  <c r="AT76" i="1"/>
  <c r="BI76" i="1"/>
  <c r="BL50" i="1"/>
  <c r="AW50" i="1"/>
  <c r="BI26" i="1"/>
  <c r="AT26" i="1"/>
  <c r="S43" i="1"/>
  <c r="BI43" i="1"/>
  <c r="AT43" i="1"/>
  <c r="T43" i="1"/>
  <c r="AT80" i="1"/>
  <c r="T80" i="1"/>
  <c r="S80" i="1"/>
  <c r="BI80" i="1"/>
  <c r="T10" i="1"/>
  <c r="S10" i="1"/>
  <c r="BI10" i="1"/>
  <c r="AT10" i="1"/>
  <c r="AS104" i="1"/>
  <c r="BH104" i="1"/>
  <c r="S99" i="1"/>
  <c r="BI99" i="1"/>
  <c r="T99" i="1"/>
  <c r="AT99" i="1"/>
  <c r="BH25" i="1"/>
  <c r="AS25" i="1"/>
  <c r="S88" i="1"/>
  <c r="BI88" i="1"/>
  <c r="AT88" i="1"/>
  <c r="T88" i="1"/>
  <c r="AS42" i="1"/>
  <c r="BH42" i="1"/>
  <c r="R42" i="1"/>
  <c r="Q42" i="1"/>
  <c r="BI61" i="1"/>
  <c r="T61" i="1"/>
  <c r="AT61" i="1"/>
  <c r="S61" i="1"/>
  <c r="BI95" i="1"/>
  <c r="AT95" i="1"/>
  <c r="BH84" i="1"/>
  <c r="AS84" i="1"/>
  <c r="AT8" i="1"/>
  <c r="S8" i="1"/>
  <c r="BI8" i="1"/>
  <c r="T8" i="1"/>
  <c r="BK103" i="1"/>
  <c r="AV103" i="1"/>
  <c r="AU96" i="1"/>
  <c r="BJ96" i="1"/>
  <c r="R73" i="1"/>
  <c r="Q73" i="1"/>
  <c r="BH73" i="1"/>
  <c r="AS73" i="1"/>
  <c r="R45" i="1"/>
  <c r="BH45" i="1"/>
  <c r="Q45" i="1"/>
  <c r="AS45" i="1"/>
  <c r="BI52" i="1"/>
  <c r="AT52" i="1"/>
  <c r="T94" i="1"/>
  <c r="BI94" i="1"/>
  <c r="S94" i="1"/>
  <c r="AT94" i="1"/>
  <c r="R39" i="1"/>
  <c r="Q39" i="1"/>
  <c r="BH39" i="1"/>
  <c r="AS39" i="1"/>
  <c r="R85" i="1"/>
  <c r="BH85" i="1"/>
  <c r="Q85" i="1"/>
  <c r="AS85" i="1"/>
  <c r="AX105" i="1"/>
  <c r="BM105" i="1"/>
  <c r="AU101" i="1"/>
  <c r="BJ101" i="1"/>
  <c r="AT24" i="1"/>
  <c r="BI24" i="1"/>
  <c r="BI7" i="1"/>
  <c r="T7" i="1"/>
  <c r="AT7" i="1"/>
  <c r="S7" i="1"/>
  <c r="U111" i="1"/>
  <c r="AU111" i="1"/>
  <c r="V111" i="1"/>
  <c r="BJ111" i="1"/>
  <c r="AT90" i="1"/>
  <c r="BI90" i="1"/>
  <c r="AY89" i="1"/>
  <c r="BN89" i="1"/>
  <c r="BI86" i="1"/>
  <c r="T86" i="1"/>
  <c r="S86" i="1"/>
  <c r="AT86" i="1"/>
  <c r="T77" i="1"/>
  <c r="S77" i="1"/>
  <c r="BI77" i="1"/>
  <c r="AT77" i="1"/>
  <c r="R5" i="1"/>
  <c r="BH5" i="1"/>
  <c r="AS5" i="1"/>
  <c r="Q5" i="1"/>
  <c r="BJ23" i="1"/>
  <c r="AU23" i="1"/>
  <c r="Q87" i="1"/>
  <c r="AS87" i="1"/>
  <c r="R87" i="1"/>
  <c r="BH87" i="1"/>
  <c r="T58" i="1"/>
  <c r="S58" i="1"/>
  <c r="BI58" i="1"/>
  <c r="AT58" i="1"/>
  <c r="AU92" i="1"/>
  <c r="BJ92" i="1"/>
  <c r="BH6" i="1"/>
  <c r="R6" i="1"/>
  <c r="AS6" i="1"/>
  <c r="Q6" i="1"/>
  <c r="AT68" i="1"/>
  <c r="BI68" i="1"/>
  <c r="T68" i="1"/>
  <c r="S68" i="1"/>
  <c r="BK51" i="1"/>
  <c r="AV51" i="1"/>
  <c r="AW98" i="1"/>
  <c r="BL98" i="1"/>
  <c r="BI97" i="1"/>
  <c r="AT97" i="1"/>
  <c r="R9" i="1"/>
  <c r="BH9" i="1"/>
  <c r="Q9" i="1"/>
  <c r="AS9" i="1"/>
  <c r="R41" i="1"/>
  <c r="AS41" i="1"/>
  <c r="Q41" i="1"/>
  <c r="BH41" i="1"/>
  <c r="BJ93" i="1"/>
  <c r="AU93" i="1"/>
  <c r="V93" i="1"/>
  <c r="U93" i="1"/>
  <c r="R66" i="1"/>
  <c r="AS66" i="1"/>
  <c r="BH66" i="1"/>
  <c r="Q66" i="1"/>
  <c r="AU52" i="1" l="1"/>
  <c r="BJ52" i="1"/>
  <c r="AT104" i="1"/>
  <c r="BI104" i="1"/>
  <c r="X93" i="1"/>
  <c r="AV93" i="1"/>
  <c r="W93" i="1"/>
  <c r="BK93" i="1"/>
  <c r="V77" i="1"/>
  <c r="AU77" i="1"/>
  <c r="BJ77" i="1"/>
  <c r="U77" i="1"/>
  <c r="AV96" i="1"/>
  <c r="BK96" i="1"/>
  <c r="BJ43" i="1"/>
  <c r="V43" i="1"/>
  <c r="AU43" i="1"/>
  <c r="U43" i="1"/>
  <c r="BJ76" i="1"/>
  <c r="AU76" i="1"/>
  <c r="BL51" i="1"/>
  <c r="AW51" i="1"/>
  <c r="AV111" i="1"/>
  <c r="X111" i="1"/>
  <c r="W111" i="1"/>
  <c r="Z111" i="1"/>
  <c r="BK111" i="1"/>
  <c r="Y111" i="1"/>
  <c r="BI39" i="1"/>
  <c r="T39" i="1"/>
  <c r="AT39" i="1"/>
  <c r="S39" i="1"/>
  <c r="BK100" i="1"/>
  <c r="AV100" i="1"/>
  <c r="BI91" i="1"/>
  <c r="AT91" i="1"/>
  <c r="AV101" i="1"/>
  <c r="BK101" i="1"/>
  <c r="U8" i="1"/>
  <c r="BJ8" i="1"/>
  <c r="AU8" i="1"/>
  <c r="V8" i="1"/>
  <c r="T45" i="1"/>
  <c r="S45" i="1"/>
  <c r="BI45" i="1"/>
  <c r="AT45" i="1"/>
  <c r="AU10" i="1"/>
  <c r="BJ10" i="1"/>
  <c r="V10" i="1"/>
  <c r="U10" i="1"/>
  <c r="BK112" i="1"/>
  <c r="Z112" i="1"/>
  <c r="Y112" i="1"/>
  <c r="AV112" i="1"/>
  <c r="W112" i="1"/>
  <c r="X112" i="1"/>
  <c r="AV79" i="1"/>
  <c r="BK79" i="1"/>
  <c r="AU58" i="1"/>
  <c r="BJ58" i="1"/>
  <c r="V58" i="1"/>
  <c r="U58" i="1"/>
  <c r="T85" i="1"/>
  <c r="S85" i="1"/>
  <c r="AT85" i="1"/>
  <c r="BI85" i="1"/>
  <c r="BL103" i="1"/>
  <c r="AW103" i="1"/>
  <c r="V68" i="1"/>
  <c r="AU68" i="1"/>
  <c r="U68" i="1"/>
  <c r="BJ68" i="1"/>
  <c r="BJ90" i="1"/>
  <c r="AU90" i="1"/>
  <c r="BI42" i="1"/>
  <c r="S42" i="1"/>
  <c r="AT42" i="1"/>
  <c r="T42" i="1"/>
  <c r="BJ44" i="1"/>
  <c r="AU44" i="1"/>
  <c r="V44" i="1"/>
  <c r="U44" i="1"/>
  <c r="U78" i="1"/>
  <c r="AU78" i="1"/>
  <c r="V78" i="1"/>
  <c r="BJ78" i="1"/>
  <c r="BJ108" i="1"/>
  <c r="AU108" i="1"/>
  <c r="U108" i="1"/>
  <c r="V108" i="1"/>
  <c r="U67" i="1"/>
  <c r="BJ67" i="1"/>
  <c r="AU67" i="1"/>
  <c r="V67" i="1"/>
  <c r="BI102" i="1"/>
  <c r="AT102" i="1"/>
  <c r="AU80" i="1"/>
  <c r="BJ80" i="1"/>
  <c r="V80" i="1"/>
  <c r="U80" i="1"/>
  <c r="S87" i="1"/>
  <c r="AT87" i="1"/>
  <c r="BI87" i="1"/>
  <c r="T87" i="1"/>
  <c r="AT84" i="1"/>
  <c r="BI84" i="1"/>
  <c r="BI25" i="1"/>
  <c r="AT25" i="1"/>
  <c r="U7" i="1"/>
  <c r="BJ7" i="1"/>
  <c r="AU7" i="1"/>
  <c r="V7" i="1"/>
  <c r="BJ97" i="1"/>
  <c r="AU97" i="1"/>
  <c r="BJ95" i="1"/>
  <c r="AU95" i="1"/>
  <c r="BI66" i="1"/>
  <c r="T66" i="1"/>
  <c r="S66" i="1"/>
  <c r="AT66" i="1"/>
  <c r="BJ86" i="1"/>
  <c r="U86" i="1"/>
  <c r="AU86" i="1"/>
  <c r="V86" i="1"/>
  <c r="T73" i="1"/>
  <c r="S73" i="1"/>
  <c r="BI73" i="1"/>
  <c r="AT73" i="1"/>
  <c r="AU26" i="1"/>
  <c r="BJ26" i="1"/>
  <c r="BJ82" i="1"/>
  <c r="AU82" i="1"/>
  <c r="AT83" i="1"/>
  <c r="BI83" i="1"/>
  <c r="S46" i="1"/>
  <c r="AT46" i="1"/>
  <c r="T46" i="1"/>
  <c r="BI46" i="1"/>
  <c r="AT9" i="1"/>
  <c r="T9" i="1"/>
  <c r="S9" i="1"/>
  <c r="BI9" i="1"/>
  <c r="AX50" i="1"/>
  <c r="BM50" i="1"/>
  <c r="BJ81" i="1"/>
  <c r="AU81" i="1"/>
  <c r="BI40" i="1"/>
  <c r="AT40" i="1"/>
  <c r="T40" i="1"/>
  <c r="S40" i="1"/>
  <c r="BJ69" i="1"/>
  <c r="AU69" i="1"/>
  <c r="V69" i="1"/>
  <c r="U69" i="1"/>
  <c r="AV92" i="1"/>
  <c r="BK92" i="1"/>
  <c r="BN105" i="1"/>
  <c r="AY105" i="1"/>
  <c r="BK23" i="1"/>
  <c r="AV23" i="1"/>
  <c r="V94" i="1"/>
  <c r="U94" i="1"/>
  <c r="BJ94" i="1"/>
  <c r="AU94" i="1"/>
  <c r="V99" i="1"/>
  <c r="BJ99" i="1"/>
  <c r="AU99" i="1"/>
  <c r="U99" i="1"/>
  <c r="BI41" i="1"/>
  <c r="AT41" i="1"/>
  <c r="T41" i="1"/>
  <c r="S41" i="1"/>
  <c r="AX98" i="1"/>
  <c r="BM98" i="1"/>
  <c r="S6" i="1"/>
  <c r="BI6" i="1"/>
  <c r="T6" i="1"/>
  <c r="AT6" i="1"/>
  <c r="S5" i="1"/>
  <c r="AT5" i="1"/>
  <c r="T5" i="1"/>
  <c r="BI5" i="1"/>
  <c r="BJ24" i="1"/>
  <c r="AU24" i="1"/>
  <c r="BJ61" i="1"/>
  <c r="U61" i="1"/>
  <c r="V61" i="1"/>
  <c r="AU61" i="1"/>
  <c r="AU88" i="1"/>
  <c r="V88" i="1"/>
  <c r="U88" i="1"/>
  <c r="BJ88" i="1"/>
  <c r="U41" i="1" l="1"/>
  <c r="BJ41" i="1"/>
  <c r="AU41" i="1"/>
  <c r="V41" i="1"/>
  <c r="AW100" i="1"/>
  <c r="BL100" i="1"/>
  <c r="AU46" i="1"/>
  <c r="V46" i="1"/>
  <c r="U46" i="1"/>
  <c r="BJ46" i="1"/>
  <c r="V73" i="1"/>
  <c r="AU73" i="1"/>
  <c r="U73" i="1"/>
  <c r="BJ73" i="1"/>
  <c r="BJ66" i="1"/>
  <c r="V66" i="1"/>
  <c r="U66" i="1"/>
  <c r="AU66" i="1"/>
  <c r="X108" i="1"/>
  <c r="W108" i="1"/>
  <c r="BK108" i="1"/>
  <c r="AV108" i="1"/>
  <c r="AV44" i="1"/>
  <c r="BK44" i="1"/>
  <c r="W44" i="1"/>
  <c r="X44" i="1"/>
  <c r="W99" i="1"/>
  <c r="BK99" i="1"/>
  <c r="X99" i="1"/>
  <c r="AV99" i="1"/>
  <c r="AY50" i="1"/>
  <c r="BN50" i="1"/>
  <c r="X7" i="1"/>
  <c r="AV7" i="1"/>
  <c r="W7" i="1"/>
  <c r="BK7" i="1"/>
  <c r="W10" i="1"/>
  <c r="AV10" i="1"/>
  <c r="X10" i="1"/>
  <c r="BK10" i="1"/>
  <c r="U39" i="1"/>
  <c r="V39" i="1"/>
  <c r="BJ39" i="1"/>
  <c r="AU39" i="1"/>
  <c r="AW111" i="1"/>
  <c r="BL111" i="1"/>
  <c r="AU6" i="1"/>
  <c r="U6" i="1"/>
  <c r="BJ6" i="1"/>
  <c r="V6" i="1"/>
  <c r="AV97" i="1"/>
  <c r="BK97" i="1"/>
  <c r="AU84" i="1"/>
  <c r="BJ84" i="1"/>
  <c r="AU85" i="1"/>
  <c r="U85" i="1"/>
  <c r="V85" i="1"/>
  <c r="BJ85" i="1"/>
  <c r="AV52" i="1"/>
  <c r="BK52" i="1"/>
  <c r="BK24" i="1"/>
  <c r="AV24" i="1"/>
  <c r="W69" i="1"/>
  <c r="X69" i="1"/>
  <c r="AV69" i="1"/>
  <c r="BK69" i="1"/>
  <c r="AV68" i="1"/>
  <c r="BK68" i="1"/>
  <c r="W68" i="1"/>
  <c r="X68" i="1"/>
  <c r="BM51" i="1"/>
  <c r="AX51" i="1"/>
  <c r="X88" i="1"/>
  <c r="AV88" i="1"/>
  <c r="BK88" i="1"/>
  <c r="W88" i="1"/>
  <c r="AY98" i="1"/>
  <c r="BN98" i="1"/>
  <c r="AU83" i="1"/>
  <c r="BJ83" i="1"/>
  <c r="BK67" i="1"/>
  <c r="W67" i="1"/>
  <c r="X67" i="1"/>
  <c r="AV67" i="1"/>
  <c r="U42" i="1"/>
  <c r="AU42" i="1"/>
  <c r="BJ42" i="1"/>
  <c r="V42" i="1"/>
  <c r="AW101" i="1"/>
  <c r="BL101" i="1"/>
  <c r="BL96" i="1"/>
  <c r="AW96" i="1"/>
  <c r="AV81" i="1"/>
  <c r="BK81" i="1"/>
  <c r="BK90" i="1"/>
  <c r="AV90" i="1"/>
  <c r="AV77" i="1"/>
  <c r="X77" i="1"/>
  <c r="W77" i="1"/>
  <c r="BK77" i="1"/>
  <c r="BK26" i="1"/>
  <c r="AV26" i="1"/>
  <c r="AW79" i="1"/>
  <c r="BL79" i="1"/>
  <c r="BL23" i="1"/>
  <c r="AW23" i="1"/>
  <c r="BJ102" i="1"/>
  <c r="AU102" i="1"/>
  <c r="V87" i="1"/>
  <c r="AU87" i="1"/>
  <c r="BJ87" i="1"/>
  <c r="U87" i="1"/>
  <c r="V45" i="1"/>
  <c r="U45" i="1"/>
  <c r="BJ45" i="1"/>
  <c r="AU45" i="1"/>
  <c r="Y93" i="1"/>
  <c r="BL93" i="1"/>
  <c r="Z93" i="1"/>
  <c r="AW93" i="1"/>
  <c r="X61" i="1"/>
  <c r="W61" i="1"/>
  <c r="BK61" i="1"/>
  <c r="AV61" i="1"/>
  <c r="V5" i="1"/>
  <c r="AU5" i="1"/>
  <c r="U5" i="1"/>
  <c r="BJ5" i="1"/>
  <c r="BK94" i="1"/>
  <c r="W94" i="1"/>
  <c r="X94" i="1"/>
  <c r="AV94" i="1"/>
  <c r="U40" i="1"/>
  <c r="AU40" i="1"/>
  <c r="BJ40" i="1"/>
  <c r="V40" i="1"/>
  <c r="AV82" i="1"/>
  <c r="BK82" i="1"/>
  <c r="AV95" i="1"/>
  <c r="BK95" i="1"/>
  <c r="AU25" i="1"/>
  <c r="BJ25" i="1"/>
  <c r="BK78" i="1"/>
  <c r="AV78" i="1"/>
  <c r="X78" i="1"/>
  <c r="W78" i="1"/>
  <c r="BM103" i="1"/>
  <c r="AX103" i="1"/>
  <c r="BJ91" i="1"/>
  <c r="AU91" i="1"/>
  <c r="AV76" i="1"/>
  <c r="BK76" i="1"/>
  <c r="BK80" i="1"/>
  <c r="W80" i="1"/>
  <c r="AV80" i="1"/>
  <c r="X80" i="1"/>
  <c r="BK8" i="1"/>
  <c r="AV8" i="1"/>
  <c r="X8" i="1"/>
  <c r="W8" i="1"/>
  <c r="AV43" i="1"/>
  <c r="BK43" i="1"/>
  <c r="X43" i="1"/>
  <c r="W43" i="1"/>
  <c r="BL112" i="1"/>
  <c r="AW112" i="1"/>
  <c r="BL92" i="1"/>
  <c r="AW92" i="1"/>
  <c r="V9" i="1"/>
  <c r="BJ9" i="1"/>
  <c r="AU9" i="1"/>
  <c r="U9" i="1"/>
  <c r="X86" i="1"/>
  <c r="W86" i="1"/>
  <c r="AV86" i="1"/>
  <c r="BK86" i="1"/>
  <c r="AV58" i="1"/>
  <c r="X58" i="1"/>
  <c r="BK58" i="1"/>
  <c r="W58" i="1"/>
  <c r="BJ104" i="1"/>
  <c r="AU104" i="1"/>
  <c r="AX23" i="1" l="1"/>
  <c r="BM23" i="1"/>
  <c r="BL88" i="1"/>
  <c r="Z88" i="1"/>
  <c r="AW88" i="1"/>
  <c r="Y88" i="1"/>
  <c r="AW43" i="1"/>
  <c r="BL43" i="1"/>
  <c r="Y69" i="1"/>
  <c r="BL69" i="1"/>
  <c r="AW69" i="1"/>
  <c r="Z69" i="1"/>
  <c r="AX92" i="1"/>
  <c r="BM92" i="1"/>
  <c r="Y78" i="1"/>
  <c r="BL78" i="1"/>
  <c r="Z78" i="1"/>
  <c r="AW78" i="1"/>
  <c r="BM93" i="1"/>
  <c r="AX93" i="1"/>
  <c r="AA93" i="1"/>
  <c r="AB93" i="1"/>
  <c r="AW90" i="1"/>
  <c r="BL90" i="1"/>
  <c r="AY51" i="1"/>
  <c r="BN51" i="1"/>
  <c r="Y86" i="1"/>
  <c r="Z86" i="1"/>
  <c r="BL86" i="1"/>
  <c r="AW86" i="1"/>
  <c r="BL76" i="1"/>
  <c r="AW76" i="1"/>
  <c r="BM79" i="1"/>
  <c r="AX79" i="1"/>
  <c r="AV83" i="1"/>
  <c r="BK83" i="1"/>
  <c r="AV85" i="1"/>
  <c r="BK85" i="1"/>
  <c r="W85" i="1"/>
  <c r="X85" i="1"/>
  <c r="X6" i="1"/>
  <c r="W6" i="1"/>
  <c r="BK6" i="1"/>
  <c r="AV6" i="1"/>
  <c r="Y44" i="1"/>
  <c r="Z44" i="1"/>
  <c r="AW44" i="1"/>
  <c r="BL44" i="1"/>
  <c r="BK46" i="1"/>
  <c r="AV46" i="1"/>
  <c r="X46" i="1"/>
  <c r="W46" i="1"/>
  <c r="BL77" i="1"/>
  <c r="Y77" i="1"/>
  <c r="AW77" i="1"/>
  <c r="Z77" i="1"/>
  <c r="BK104" i="1"/>
  <c r="AV104" i="1"/>
  <c r="AW8" i="1"/>
  <c r="Z8" i="1"/>
  <c r="Y8" i="1"/>
  <c r="BL8" i="1"/>
  <c r="BL26" i="1"/>
  <c r="AW26" i="1"/>
  <c r="W42" i="1"/>
  <c r="AV42" i="1"/>
  <c r="BK42" i="1"/>
  <c r="X42" i="1"/>
  <c r="AW24" i="1"/>
  <c r="BL24" i="1"/>
  <c r="BL10" i="1"/>
  <c r="Y10" i="1"/>
  <c r="AW10" i="1"/>
  <c r="Z10" i="1"/>
  <c r="BL99" i="1"/>
  <c r="AW99" i="1"/>
  <c r="Y99" i="1"/>
  <c r="Z99" i="1"/>
  <c r="BL108" i="1"/>
  <c r="AW108" i="1"/>
  <c r="Y108" i="1"/>
  <c r="Z108" i="1"/>
  <c r="AV25" i="1"/>
  <c r="BK25" i="1"/>
  <c r="AW81" i="1"/>
  <c r="BL81" i="1"/>
  <c r="BK84" i="1"/>
  <c r="AV84" i="1"/>
  <c r="AC111" i="1"/>
  <c r="BM111" i="1"/>
  <c r="AB111" i="1"/>
  <c r="AX111" i="1"/>
  <c r="AD111" i="1"/>
  <c r="AA111" i="1"/>
  <c r="BM100" i="1"/>
  <c r="AX100" i="1"/>
  <c r="BL58" i="1"/>
  <c r="AW58" i="1"/>
  <c r="Y58" i="1"/>
  <c r="Z58" i="1"/>
  <c r="AW82" i="1"/>
  <c r="BL82" i="1"/>
  <c r="AV40" i="1"/>
  <c r="BK40" i="1"/>
  <c r="W40" i="1"/>
  <c r="X40" i="1"/>
  <c r="BK87" i="1"/>
  <c r="W87" i="1"/>
  <c r="AV87" i="1"/>
  <c r="X87" i="1"/>
  <c r="BN103" i="1"/>
  <c r="AY103" i="1"/>
  <c r="AW94" i="1"/>
  <c r="BL94" i="1"/>
  <c r="Z94" i="1"/>
  <c r="Y94" i="1"/>
  <c r="Y61" i="1"/>
  <c r="AW61" i="1"/>
  <c r="BL61" i="1"/>
  <c r="Z61" i="1"/>
  <c r="BK45" i="1"/>
  <c r="W45" i="1"/>
  <c r="AV45" i="1"/>
  <c r="X45" i="1"/>
  <c r="BK102" i="1"/>
  <c r="AV102" i="1"/>
  <c r="BM96" i="1"/>
  <c r="AX96" i="1"/>
  <c r="AW67" i="1"/>
  <c r="Y67" i="1"/>
  <c r="BL67" i="1"/>
  <c r="Z67" i="1"/>
  <c r="X39" i="1"/>
  <c r="AV39" i="1"/>
  <c r="BK39" i="1"/>
  <c r="W39" i="1"/>
  <c r="AV73" i="1"/>
  <c r="X73" i="1"/>
  <c r="BK73" i="1"/>
  <c r="W73" i="1"/>
  <c r="AW7" i="1"/>
  <c r="Z7" i="1"/>
  <c r="Y7" i="1"/>
  <c r="BL7" i="1"/>
  <c r="AV66" i="1"/>
  <c r="X66" i="1"/>
  <c r="BK66" i="1"/>
  <c r="W66" i="1"/>
  <c r="BM101" i="1"/>
  <c r="AX101" i="1"/>
  <c r="BM112" i="1"/>
  <c r="AC112" i="1"/>
  <c r="AB112" i="1"/>
  <c r="AX112" i="1"/>
  <c r="AA112" i="1"/>
  <c r="AD112" i="1"/>
  <c r="BK91" i="1"/>
  <c r="AV91" i="1"/>
  <c r="BK5" i="1"/>
  <c r="X5" i="1"/>
  <c r="W5" i="1"/>
  <c r="AV5" i="1"/>
  <c r="BK9" i="1"/>
  <c r="W9" i="1"/>
  <c r="AV9" i="1"/>
  <c r="X9" i="1"/>
  <c r="BL80" i="1"/>
  <c r="Z80" i="1"/>
  <c r="Y80" i="1"/>
  <c r="AW80" i="1"/>
  <c r="BL95" i="1"/>
  <c r="AW95" i="1"/>
  <c r="Z68" i="1"/>
  <c r="AW68" i="1"/>
  <c r="Y68" i="1"/>
  <c r="BL68" i="1"/>
  <c r="BL52" i="1"/>
  <c r="AW52" i="1"/>
  <c r="AW97" i="1"/>
  <c r="BL97" i="1"/>
  <c r="BK41" i="1"/>
  <c r="W41" i="1"/>
  <c r="AV41" i="1"/>
  <c r="X41" i="1"/>
  <c r="AW102" i="1" l="1"/>
  <c r="BL102" i="1"/>
  <c r="BL87" i="1"/>
  <c r="Z87" i="1"/>
  <c r="Y87" i="1"/>
  <c r="AW87" i="1"/>
  <c r="AY92" i="1"/>
  <c r="BN92" i="1"/>
  <c r="BL73" i="1"/>
  <c r="Z73" i="1"/>
  <c r="AW73" i="1"/>
  <c r="Y73" i="1"/>
  <c r="AB67" i="1"/>
  <c r="AA67" i="1"/>
  <c r="AX67" i="1"/>
  <c r="BM67" i="1"/>
  <c r="AX94" i="1"/>
  <c r="AA94" i="1"/>
  <c r="BM94" i="1"/>
  <c r="AB94" i="1"/>
  <c r="BM10" i="1"/>
  <c r="AB10" i="1"/>
  <c r="AA10" i="1"/>
  <c r="AX10" i="1"/>
  <c r="AY96" i="1"/>
  <c r="BN96" i="1"/>
  <c r="BN100" i="1"/>
  <c r="AY100" i="1"/>
  <c r="BM108" i="1"/>
  <c r="AB108" i="1"/>
  <c r="AA108" i="1"/>
  <c r="AX108" i="1"/>
  <c r="AX26" i="1"/>
  <c r="BM26" i="1"/>
  <c r="AX76" i="1"/>
  <c r="BM76" i="1"/>
  <c r="AX77" i="1"/>
  <c r="BM77" i="1"/>
  <c r="AB77" i="1"/>
  <c r="AA77" i="1"/>
  <c r="AX90" i="1"/>
  <c r="BM90" i="1"/>
  <c r="BM43" i="1"/>
  <c r="AX43" i="1"/>
  <c r="BM68" i="1"/>
  <c r="AX68" i="1"/>
  <c r="AA68" i="1"/>
  <c r="AB68" i="1"/>
  <c r="Z9" i="1"/>
  <c r="AW9" i="1"/>
  <c r="BL9" i="1"/>
  <c r="Y9" i="1"/>
  <c r="AX81" i="1"/>
  <c r="BM81" i="1"/>
  <c r="BM24" i="1"/>
  <c r="AX24" i="1"/>
  <c r="BL85" i="1"/>
  <c r="Z85" i="1"/>
  <c r="AW85" i="1"/>
  <c r="Y85" i="1"/>
  <c r="AA88" i="1"/>
  <c r="BM88" i="1"/>
  <c r="AB88" i="1"/>
  <c r="AX88" i="1"/>
  <c r="BM95" i="1"/>
  <c r="AX95" i="1"/>
  <c r="BN111" i="1"/>
  <c r="AY111" i="1"/>
  <c r="AX99" i="1"/>
  <c r="BM99" i="1"/>
  <c r="AB99" i="1"/>
  <c r="AA99" i="1"/>
  <c r="BL6" i="1"/>
  <c r="AW6" i="1"/>
  <c r="Z6" i="1"/>
  <c r="Y6" i="1"/>
  <c r="AC93" i="1"/>
  <c r="AY93" i="1"/>
  <c r="AD93" i="1"/>
  <c r="BN93" i="1"/>
  <c r="Z66" i="1"/>
  <c r="Y66" i="1"/>
  <c r="AW66" i="1"/>
  <c r="BL66" i="1"/>
  <c r="AY23" i="1"/>
  <c r="BN23" i="1"/>
  <c r="AW84" i="1"/>
  <c r="BL84" i="1"/>
  <c r="AW41" i="1"/>
  <c r="Z41" i="1"/>
  <c r="BL41" i="1"/>
  <c r="Y41" i="1"/>
  <c r="AW40" i="1"/>
  <c r="BL40" i="1"/>
  <c r="AA44" i="1"/>
  <c r="BM44" i="1"/>
  <c r="AB44" i="1"/>
  <c r="AX44" i="1"/>
  <c r="AW91" i="1"/>
  <c r="BL91" i="1"/>
  <c r="BN101" i="1"/>
  <c r="AY101" i="1"/>
  <c r="AW39" i="1"/>
  <c r="Z39" i="1"/>
  <c r="Y39" i="1"/>
  <c r="BL39" i="1"/>
  <c r="AX61" i="1"/>
  <c r="BM61" i="1"/>
  <c r="AB61" i="1"/>
  <c r="AA61" i="1"/>
  <c r="BM86" i="1"/>
  <c r="AB86" i="1"/>
  <c r="AA86" i="1"/>
  <c r="AX86" i="1"/>
  <c r="BM7" i="1"/>
  <c r="AB7" i="1"/>
  <c r="AX7" i="1"/>
  <c r="AA7" i="1"/>
  <c r="BM82" i="1"/>
  <c r="AX82" i="1"/>
  <c r="AX97" i="1"/>
  <c r="BM97" i="1"/>
  <c r="BL45" i="1"/>
  <c r="Z45" i="1"/>
  <c r="AW45" i="1"/>
  <c r="Y45" i="1"/>
  <c r="AW25" i="1"/>
  <c r="BL25" i="1"/>
  <c r="AX8" i="1"/>
  <c r="BM8" i="1"/>
  <c r="AA8" i="1"/>
  <c r="AB8" i="1"/>
  <c r="BL83" i="1"/>
  <c r="AW83" i="1"/>
  <c r="AA69" i="1"/>
  <c r="AX69" i="1"/>
  <c r="BM69" i="1"/>
  <c r="AB69" i="1"/>
  <c r="AX52" i="1"/>
  <c r="BM52" i="1"/>
  <c r="AX80" i="1"/>
  <c r="AA80" i="1"/>
  <c r="BM80" i="1"/>
  <c r="AB80" i="1"/>
  <c r="BL5" i="1"/>
  <c r="Z5" i="1"/>
  <c r="Y5" i="1"/>
  <c r="AW5" i="1"/>
  <c r="AY112" i="1"/>
  <c r="BN112" i="1"/>
  <c r="BM58" i="1"/>
  <c r="AB58" i="1"/>
  <c r="AA58" i="1"/>
  <c r="AX58" i="1"/>
  <c r="AW42" i="1"/>
  <c r="BL42" i="1"/>
  <c r="Z42" i="1"/>
  <c r="Y42" i="1"/>
  <c r="AW104" i="1"/>
  <c r="BL104" i="1"/>
  <c r="BL46" i="1"/>
  <c r="Z46" i="1"/>
  <c r="AW46" i="1"/>
  <c r="Y46" i="1"/>
  <c r="BN79" i="1"/>
  <c r="AY79" i="1"/>
  <c r="AA78" i="1"/>
  <c r="BM78" i="1"/>
  <c r="AX78" i="1"/>
  <c r="AB78" i="1"/>
  <c r="BM25" i="1" l="1"/>
  <c r="AX25" i="1"/>
  <c r="AX84" i="1"/>
  <c r="BM84" i="1"/>
  <c r="BN67" i="1"/>
  <c r="AC67" i="1"/>
  <c r="AY67" i="1"/>
  <c r="AD67" i="1"/>
  <c r="AX87" i="1"/>
  <c r="AA87" i="1"/>
  <c r="BM87" i="1"/>
  <c r="AB87" i="1"/>
  <c r="AD88" i="1"/>
  <c r="AY88" i="1"/>
  <c r="AC88" i="1"/>
  <c r="BN88" i="1"/>
  <c r="AX104" i="1"/>
  <c r="BM104" i="1"/>
  <c r="BM39" i="1"/>
  <c r="AB39" i="1"/>
  <c r="AA39" i="1"/>
  <c r="AX39" i="1"/>
  <c r="AF93" i="1"/>
  <c r="AE93" i="1"/>
  <c r="AD68" i="1"/>
  <c r="AY68" i="1"/>
  <c r="BN68" i="1"/>
  <c r="AC68" i="1"/>
  <c r="AD80" i="1"/>
  <c r="AC80" i="1"/>
  <c r="BN80" i="1"/>
  <c r="AY80" i="1"/>
  <c r="AX45" i="1"/>
  <c r="BM45" i="1"/>
  <c r="AB45" i="1"/>
  <c r="AA45" i="1"/>
  <c r="BN7" i="1"/>
  <c r="AC7" i="1"/>
  <c r="AY7" i="1"/>
  <c r="AD7" i="1"/>
  <c r="BM40" i="1"/>
  <c r="AX40" i="1"/>
  <c r="AY99" i="1"/>
  <c r="AD99" i="1"/>
  <c r="BN99" i="1"/>
  <c r="AC99" i="1"/>
  <c r="BN81" i="1"/>
  <c r="AY81" i="1"/>
  <c r="AD77" i="1"/>
  <c r="BN77" i="1"/>
  <c r="AC77" i="1"/>
  <c r="AY77" i="1"/>
  <c r="AX5" i="1"/>
  <c r="AA5" i="1"/>
  <c r="AB5" i="1"/>
  <c r="BM5" i="1"/>
  <c r="AC43" i="1"/>
  <c r="AD43" i="1"/>
  <c r="AY43" i="1"/>
  <c r="BN43" i="1"/>
  <c r="BN24" i="1"/>
  <c r="AY24" i="1"/>
  <c r="AY10" i="1"/>
  <c r="AD10" i="1"/>
  <c r="AC10" i="1"/>
  <c r="BN10" i="1"/>
  <c r="AB42" i="1"/>
  <c r="AX42" i="1"/>
  <c r="AA42" i="1"/>
  <c r="BM42" i="1"/>
  <c r="AY52" i="1"/>
  <c r="BN52" i="1"/>
  <c r="BN61" i="1"/>
  <c r="AC61" i="1"/>
  <c r="AY61" i="1"/>
  <c r="AD61" i="1"/>
  <c r="BM85" i="1"/>
  <c r="AB85" i="1"/>
  <c r="AA85" i="1"/>
  <c r="AX85" i="1"/>
  <c r="AY82" i="1"/>
  <c r="BN82" i="1"/>
  <c r="BM83" i="1"/>
  <c r="AX83" i="1"/>
  <c r="AA46" i="1"/>
  <c r="AB46" i="1"/>
  <c r="BM46" i="1"/>
  <c r="AX46" i="1"/>
  <c r="AX91" i="1"/>
  <c r="BM91" i="1"/>
  <c r="BM66" i="1"/>
  <c r="AX66" i="1"/>
  <c r="AB66" i="1"/>
  <c r="AA66" i="1"/>
  <c r="AY76" i="1"/>
  <c r="BN76" i="1"/>
  <c r="AX73" i="1"/>
  <c r="BM73" i="1"/>
  <c r="AB73" i="1"/>
  <c r="AA73" i="1"/>
  <c r="AD58" i="1"/>
  <c r="AY58" i="1"/>
  <c r="AC58" i="1"/>
  <c r="BN58" i="1"/>
  <c r="AY86" i="1"/>
  <c r="AC86" i="1"/>
  <c r="BN86" i="1"/>
  <c r="AD86" i="1"/>
  <c r="BN44" i="1"/>
  <c r="AD44" i="1"/>
  <c r="AC44" i="1"/>
  <c r="AY44" i="1"/>
  <c r="AA6" i="1"/>
  <c r="BM6" i="1"/>
  <c r="AX6" i="1"/>
  <c r="AB6" i="1"/>
  <c r="BN95" i="1"/>
  <c r="AY95" i="1"/>
  <c r="AX9" i="1"/>
  <c r="BM9" i="1"/>
  <c r="AB9" i="1"/>
  <c r="AA9" i="1"/>
  <c r="AY69" i="1"/>
  <c r="BN69" i="1"/>
  <c r="AC69" i="1"/>
  <c r="AD69" i="1"/>
  <c r="AY108" i="1"/>
  <c r="BN108" i="1"/>
  <c r="AC108" i="1"/>
  <c r="AD108" i="1"/>
  <c r="BN78" i="1"/>
  <c r="AC78" i="1"/>
  <c r="AD78" i="1"/>
  <c r="AY78" i="1"/>
  <c r="BN8" i="1"/>
  <c r="AC8" i="1"/>
  <c r="AY8" i="1"/>
  <c r="AD8" i="1"/>
  <c r="AY97" i="1"/>
  <c r="BN97" i="1"/>
  <c r="BM41" i="1"/>
  <c r="AX41" i="1"/>
  <c r="AA41" i="1"/>
  <c r="AB41" i="1"/>
  <c r="BN90" i="1"/>
  <c r="AY90" i="1"/>
  <c r="AY26" i="1"/>
  <c r="BN26" i="1"/>
  <c r="AD94" i="1"/>
  <c r="BN94" i="1"/>
  <c r="AC94" i="1"/>
  <c r="AY94" i="1"/>
  <c r="AX102" i="1"/>
  <c r="BM102" i="1"/>
  <c r="AF44" i="1" l="1"/>
  <c r="AE44" i="1"/>
  <c r="AF7" i="1"/>
  <c r="AE7" i="1"/>
  <c r="AC41" i="1"/>
  <c r="AY41" i="1"/>
  <c r="AD41" i="1"/>
  <c r="BN41" i="1"/>
  <c r="AF58" i="1"/>
  <c r="AE58" i="1"/>
  <c r="BN39" i="1"/>
  <c r="AC39" i="1"/>
  <c r="AY39" i="1"/>
  <c r="AD39" i="1"/>
  <c r="AF88" i="1"/>
  <c r="AE88" i="1"/>
  <c r="AD5" i="1"/>
  <c r="AC5" i="1"/>
  <c r="AY5" i="1"/>
  <c r="BN5" i="1"/>
  <c r="AY85" i="1"/>
  <c r="AD85" i="1"/>
  <c r="BN85" i="1"/>
  <c r="AC85" i="1"/>
  <c r="AF80" i="1"/>
  <c r="AE80" i="1"/>
  <c r="AE10" i="1"/>
  <c r="AF10" i="1"/>
  <c r="AF67" i="1"/>
  <c r="AE67" i="1"/>
  <c r="AY83" i="1"/>
  <c r="BN83" i="1"/>
  <c r="BN42" i="1"/>
  <c r="AC42" i="1"/>
  <c r="AY42" i="1"/>
  <c r="AD42" i="1"/>
  <c r="AF77" i="1"/>
  <c r="AE77" i="1"/>
  <c r="AE69" i="1"/>
  <c r="AF69" i="1"/>
  <c r="AY6" i="1"/>
  <c r="AD6" i="1"/>
  <c r="AC6" i="1"/>
  <c r="BN6" i="1"/>
  <c r="AF61" i="1"/>
  <c r="AE61" i="1"/>
  <c r="AF43" i="1"/>
  <c r="AE43" i="1"/>
  <c r="AE99" i="1"/>
  <c r="AF99" i="1"/>
  <c r="AY84" i="1"/>
  <c r="BN84" i="1"/>
  <c r="AF94" i="1"/>
  <c r="AE94" i="1"/>
  <c r="AC46" i="1"/>
  <c r="AY46" i="1"/>
  <c r="AD46" i="1"/>
  <c r="BN46" i="1"/>
  <c r="AY9" i="1"/>
  <c r="AD9" i="1"/>
  <c r="BN9" i="1"/>
  <c r="AC9" i="1"/>
  <c r="AF78" i="1"/>
  <c r="AE78" i="1"/>
  <c r="BN40" i="1"/>
  <c r="AD40" i="1"/>
  <c r="AC40" i="1"/>
  <c r="AY40" i="1"/>
  <c r="AF68" i="1"/>
  <c r="AE68" i="1"/>
  <c r="BN25" i="1"/>
  <c r="AY25" i="1"/>
  <c r="AF108" i="1"/>
  <c r="AE108" i="1"/>
  <c r="AC66" i="1"/>
  <c r="AY66" i="1"/>
  <c r="AD66" i="1"/>
  <c r="BN66" i="1"/>
  <c r="AY102" i="1"/>
  <c r="BN102" i="1"/>
  <c r="AE8" i="1"/>
  <c r="AF8" i="1"/>
  <c r="AF86" i="1"/>
  <c r="AE86" i="1"/>
  <c r="AD73" i="1"/>
  <c r="AC73" i="1"/>
  <c r="AY73" i="1"/>
  <c r="BN73" i="1"/>
  <c r="AY91" i="1"/>
  <c r="BN91" i="1"/>
  <c r="AD45" i="1"/>
  <c r="BN45" i="1"/>
  <c r="AC45" i="1"/>
  <c r="AY45" i="1"/>
  <c r="BN104" i="1"/>
  <c r="AY104" i="1"/>
  <c r="AD87" i="1"/>
  <c r="AY87" i="1"/>
  <c r="AC87" i="1"/>
  <c r="BN87" i="1"/>
  <c r="AF46" i="1" l="1"/>
  <c r="AE46" i="1"/>
  <c r="AF73" i="1"/>
  <c r="AE73" i="1"/>
  <c r="AE85" i="1"/>
  <c r="AF85" i="1"/>
  <c r="AF39" i="1"/>
  <c r="AE39" i="1"/>
  <c r="AE40" i="1"/>
  <c r="AF40" i="1"/>
  <c r="AE9" i="1"/>
  <c r="AF9" i="1"/>
  <c r="AF42" i="1"/>
  <c r="AE42" i="1"/>
  <c r="AE5" i="1"/>
  <c r="AF5" i="1"/>
  <c r="AF87" i="1"/>
  <c r="AE87" i="1"/>
  <c r="AE45" i="1"/>
  <c r="AF45" i="1"/>
  <c r="AE41" i="1"/>
  <c r="AF41" i="1"/>
  <c r="AE66" i="1"/>
  <c r="AF66" i="1"/>
  <c r="AF6" i="1"/>
  <c r="AE6" i="1"/>
</calcChain>
</file>

<file path=xl/sharedStrings.xml><?xml version="1.0" encoding="utf-8"?>
<sst xmlns="http://schemas.openxmlformats.org/spreadsheetml/2006/main" count="2395" uniqueCount="957">
  <si>
    <t>Manual Constraints</t>
  </si>
  <si>
    <t>Constraint Name</t>
  </si>
  <si>
    <t>Type</t>
  </si>
  <si>
    <t>Term 1</t>
  </si>
  <si>
    <t>Term 2</t>
  </si>
  <si>
    <t>Term 3</t>
  </si>
  <si>
    <t>Term 4</t>
  </si>
  <si>
    <t>Term 5</t>
  </si>
  <si>
    <t>Term 6</t>
  </si>
  <si>
    <t>Term 7</t>
  </si>
  <si>
    <t>Term 8</t>
  </si>
  <si>
    <t>Term 9</t>
  </si>
  <si>
    <t>Term 10</t>
  </si>
  <si>
    <t>Term 11</t>
  </si>
  <si>
    <t>Term 12</t>
  </si>
  <si>
    <t>Term 13</t>
  </si>
  <si>
    <t>Term 14</t>
  </si>
  <si>
    <t>Term 15</t>
  </si>
  <si>
    <t>Temperature</t>
  </si>
  <si>
    <t>RHS</t>
  </si>
  <si>
    <t>Purpose</t>
  </si>
  <si>
    <t>Equation</t>
  </si>
  <si>
    <t>istar1</t>
  </si>
  <si>
    <t>istar2</t>
  </si>
  <si>
    <t>istar3</t>
  </si>
  <si>
    <t>istar4</t>
  </si>
  <si>
    <t>istar5</t>
  </si>
  <si>
    <t>istar6</t>
  </si>
  <si>
    <t>istar7</t>
  </si>
  <si>
    <t>istar8</t>
  </si>
  <si>
    <t>istar9</t>
  </si>
  <si>
    <t>istar10</t>
  </si>
  <si>
    <t>istar11</t>
  </si>
  <si>
    <t>istar12</t>
  </si>
  <si>
    <t>istar13</t>
  </si>
  <si>
    <t>istar14</t>
  </si>
  <si>
    <t>istar15</t>
  </si>
  <si>
    <t>istarEnd</t>
  </si>
  <si>
    <t>iplus2</t>
  </si>
  <si>
    <t>iplus3</t>
  </si>
  <si>
    <t>iplus4</t>
  </si>
  <si>
    <t>iplus5</t>
  </si>
  <si>
    <t>iplus6</t>
  </si>
  <si>
    <t>iplus7</t>
  </si>
  <si>
    <t>iplus8</t>
  </si>
  <si>
    <t>iplus9</t>
  </si>
  <si>
    <t>iplus10</t>
  </si>
  <si>
    <t>iplus11</t>
  </si>
  <si>
    <t>iplus12</t>
  </si>
  <si>
    <t>iplus13</t>
  </si>
  <si>
    <t>iplus14</t>
  </si>
  <si>
    <t>iplus15</t>
  </si>
  <si>
    <t>iplusEnd</t>
  </si>
  <si>
    <t>Branch Constraints - Outage</t>
  </si>
  <si>
    <t>ARI_HAM_1_Branch_W_O_1</t>
  </si>
  <si>
    <t>Outage</t>
  </si>
  <si>
    <t>ARI_HAM1.1</t>
  </si>
  <si>
    <t xml:space="preserve">The effect of this constraint is to manage flows through Arapuni - Hamilton 1 circuit pre contingent to prevent Arapuni Runback scheme operation in steady state during certain outage scenarios. The limit is set at 95% of the rating of the circuit. </t>
  </si>
  <si>
    <t>1.00 * ARI_HAM1.1</t>
  </si>
  <si>
    <t>ARI_HAM_2_Branch_W_O_1</t>
  </si>
  <si>
    <t>ARI_HAM2.1</t>
  </si>
  <si>
    <t>The effect of this constraint is to manage flows through Arapuni - Hamilton 2 circuit pre contingent to prevent Arapuni runback scheme operation in steady state during certain outage scenarios. The limit is set at 95% of the rating of the circuit.</t>
  </si>
  <si>
    <t>1.00 * ARI_HAM2.1</t>
  </si>
  <si>
    <t>ARI_HAM_1_Branch_M_O_1</t>
  </si>
  <si>
    <t>The effect of this constraint is to manage flows through Arapuni - Hamilton 1 circuit to avoid ARI Runback scheme operation in steady state. The limit is set at 95% of the rating of the circuit.</t>
  </si>
  <si>
    <t>ARI_HAM_2_Branch_M_O_1</t>
  </si>
  <si>
    <t xml:space="preserve">The effect of this constraint is to manage flows through Arapuni - Hamilton 2 circuit to avoid ARI Runback scheme operation in steady state. The limit is set at 95% of the rating of the circuit. </t>
  </si>
  <si>
    <t>ARI_HAM_1_Branch_S_O_1</t>
  </si>
  <si>
    <t xml:space="preserve">The effect of this constraint is to manage flows through Arapuni - Hamilton 1 circuit pre contingent to prevent Arapuni Runback scheme operation in steady state. The limit is set at 95% of the rating of the circuit. </t>
  </si>
  <si>
    <t>ARI_HAM_2_Branch_S_O_1</t>
  </si>
  <si>
    <t xml:space="preserve">The effect of this constraint is to manage flows through Arapuni - Hamilton 2 circuit pre contingent to prevent Arapuni Runback scheme operation in steady state. The limit is set at 95% of the rating of the circuit. </t>
  </si>
  <si>
    <t>ARI_HAM_1_Reverse_W_O_1</t>
  </si>
  <si>
    <t>-1.00*</t>
  </si>
  <si>
    <t>The effect of this constraint is to manage pre contingent flows through Arapuni - Hamilton 2 circuit from Hamilton to Arapuni during Arapuni-Hamilton 1 circuit outage. This is to prevent Arapuni North Runback scheme operation in steady state. The limit is set at 95% of the rating of the circuit. </t>
  </si>
  <si>
    <t>-1.00 * ARI_HAM2.1</t>
  </si>
  <si>
    <t>ARI_HAM_2_Reverse_W_O_1</t>
  </si>
  <si>
    <t>The effect of this constraint is to manage pre contingent flows through Arapuni - Hamilton 1 circuit from Hamilton to Arapuni during Arapuni-Hamilton 2 circuit outage. This is to prevent Arapuni North Runback scheme operation in steady state. The limit is set at 95% of the rating of the circuit. </t>
  </si>
  <si>
    <t>-1.00 * ARI_HAM1.1</t>
  </si>
  <si>
    <t>ARI_HAM_1_Reverse_M_O_1</t>
  </si>
  <si>
    <t xml:space="preserve">The effect of this constraint is to manage pre contingent flows through Arapuni - Hamilton 2 circuit from Hamilton to Arapuni during Arapuni-Hamilton 1 circuit outage. This is to prevent Arapuni North Runback scheme operation in steady state. The limit is set at 95% of the rating of the circuit. </t>
  </si>
  <si>
    <t>ARI_HAM_2_Reverse_M_O_1</t>
  </si>
  <si>
    <t>ARI_HAM_1_Reverse_S_O_1</t>
  </si>
  <si>
    <t>The effect of this constraint is to manage pre contingent flows through Arapuni - Hamilton 2 circuit from Hamilton to Arapuni during Arapuni - Hamilton 1 circuit outage. This is to prevent Arapuni North Runback scheme operation in steady state. The limit is set at 95% of the rating of the circuit.</t>
  </si>
  <si>
    <t>ARI_HAM_2_Reverse_S_O_1</t>
  </si>
  <si>
    <t>The effect of this constraint is to manage pre contingent flows through Arapuni - Hamilton 1 circuit from Hamilton to Arapuni during Arapuni - Hamilton 2 circuit outage. This is to prevent Arapuni North Runback scheme operation in steady state. The limit is set at 95% of the rating of the circuit.</t>
  </si>
  <si>
    <t>HAM_KPO_1_M_O_2A</t>
  </si>
  <si>
    <t>-1.0*</t>
  </si>
  <si>
    <t>HAM_KPO2.1</t>
  </si>
  <si>
    <t>The effect of this constraint is to manage flows through the Hamilton Karapiro circuit 2 for a contingency of a Karapiro generator unit when Hamilton Karapiro circuit 1 is out of service.</t>
  </si>
  <si>
    <t>-1.0 * HAM_KPO2.1</t>
  </si>
  <si>
    <t>HAM_KPO_1_S_O_2A</t>
  </si>
  <si>
    <t>HAM_KPO_1_W_O_2A</t>
  </si>
  <si>
    <t>HAM_KPO_2_M_O_2A</t>
  </si>
  <si>
    <t>HAM_KPO1.1</t>
  </si>
  <si>
    <t>The effect of this constraint is to manage flows through the Hamilton Karapiro circuit 1 for a contingency of a Karapiro generator unit when Hamilton Karapiro circuit 2 is out of service.</t>
  </si>
  <si>
    <t>-1.0 * HAM_KPO1.1</t>
  </si>
  <si>
    <t>HAM_KPO_2_S_O_2A</t>
  </si>
  <si>
    <t>HAM_KPO_2_W_O_2A</t>
  </si>
  <si>
    <t>RDF_T4_O_1</t>
  </si>
  <si>
    <t>-1*</t>
  </si>
  <si>
    <t>RDF_T5.M5</t>
  </si>
  <si>
    <t>-1 * RDF_T5.M5</t>
  </si>
  <si>
    <t>RDF_T5_W_O_1</t>
  </si>
  <si>
    <t>+1*</t>
  </si>
  <si>
    <t>RDF_T4A.T4A</t>
  </si>
  <si>
    <t>RDF_T4B.T4B</t>
  </si>
  <si>
    <t>The effect of this constraint is to manage flows through Redclyffe-T4AB during an outage of Redclyffe-T5 with low Tuai generation.</t>
  </si>
  <si>
    <t>1 * RDF_T4A.T4A + 1 * RDF_T4B.T4B</t>
  </si>
  <si>
    <t>RDF_T5_M_O_1</t>
  </si>
  <si>
    <t>RDF_T5_S_O_1</t>
  </si>
  <si>
    <t>BPE_WDV_1_Branch_M_O_1A</t>
  </si>
  <si>
    <t>BPE_WDV2.1</t>
  </si>
  <si>
    <t>The effect of this constraint is to manage flows through Bunnythorpe-Woodville-2 pre-contingently to prevent the operation of the Bunnythorpe -Woodville Circuit Overload Scheme in steady state during outages of Bunnythorpe-Woodville-1, with or without a split between Woodville and Masterton. The constraint reduces the loading on the circuit to below 291A, which is the Shoulder Operational Limit of the scheme. The Shoulder Nominal Trip Setting of the scheme is 300A.</t>
  </si>
  <si>
    <t>-1 * BPE_WDV2.1</t>
  </si>
  <si>
    <t>BPE_WDV_1_Branch_S_O_1A</t>
  </si>
  <si>
    <t>The effect of this constraint is to manage flows through Bunnythorpe-Woodville-2 pre-contingently to prevent the operation of the Bunnythorpe -Woodville Circuit Overload Scheme in steady state during outages of Bunnythorpe-Woodville-1, with or without a split between Woodville and Masterton. The constraint reduces the loading on the circuit to below 291A, which is the Summer Operational Limit of the scheme. The Summer Nominal Trip Setting of the scheme is 300A.</t>
  </si>
  <si>
    <t>BPE_WDV_1_Branch_W_O_1A</t>
  </si>
  <si>
    <t>The effect of this constraint is to manage flows through Bunnythorpe-Woodville-2 pre-contingently to prevent the operation of the Bunnythorpe -Woodville Circuit Overload Scheme in steady state during outages of Bunnythorpe-Woodville-1, with or without a split between Woodville and Masterton. The constraint reduces the loading on the circuit to below 340A, which is the Winter Operational Limit of the scheme. The Winter Nominal Trip Setting of the scheme is 350A.</t>
  </si>
  <si>
    <t>BPE_WDV_2_Branch_M_O_1A</t>
  </si>
  <si>
    <t>BPE_WDV1.1</t>
  </si>
  <si>
    <t>The effect of this constraint is to manage flows through Bunnythorpe-Woodville-1 pre-contingently to prevent the operation of the Bunnythorpe -Woodville Circuit Overload Scheme in steady state during outages of Bunnythorpe-Woodville-2, with or without a split between Woodville and Masterton. The constraint reduces the loading on the circuit to below 291A, which is the Shoulder Operational Limit of the scheme. The Shoulder Nominal Trip Setting of the scheme is 300A.</t>
  </si>
  <si>
    <t>-1 * BPE_WDV1.1</t>
  </si>
  <si>
    <t>BPE_WDV_2_Branch_S_O_1A</t>
  </si>
  <si>
    <t>The effect of this constraint is to manage flows through Bunnythorpe-Woodville-1 pre-contingently to prevent the operation of the Bunnythorpe -Woodville Circuit Overload Scheme in steady state during outages of Bunnythorpe-Woodville-2, with or without a split between Woodville and Masterton. The constraint reduces the loading on the circuit to below 291A, which is the Summer Operational Limit of the scheme. The Summer Nominal Trip Setting of the scheme is 300A.</t>
  </si>
  <si>
    <t>BPE_WDV_2_Branch_W_O_1A</t>
  </si>
  <si>
    <t>The effect of this constraint is to manage flows through Bunnythorpe-Woodville-1 pre-contingently to prevent the operation of the Bunnythorpe -Woodville Circuit Overload Scheme in steady state during outages of Bunnythorpe-Woodville-2, with or without a split between Woodville and Masterton. The constraint reduces the loading on the circuit to below 340A, which is the Winter Operational Limit of the scheme. The Winter Nominal Trip Setting of the scheme is 350A.</t>
  </si>
  <si>
    <t>HWA_SFD_1_S_O_2</t>
  </si>
  <si>
    <t>WGN_WVY1.1</t>
  </si>
  <si>
    <t>The effect of this constraint is to manage flows through the Wanganui-Waverley-1 circuit during high Patea, Whareroa and Waipipi generation and / or low Hawera, Waverley and Whareroa load when the Hawera-Stratford-1 is out of service to avoid steady-state thermal overload.</t>
  </si>
  <si>
    <t>HWA_SFD_1_M_O_2</t>
  </si>
  <si>
    <t>HWA_SFD_1_W_O_2</t>
  </si>
  <si>
    <t>Stability Constraints - Outage</t>
  </si>
  <si>
    <t>COL_OTI_2orCLH_COLorAPS_CLHorAPS_OTI_STABILITY_O_1</t>
  </si>
  <si>
    <t>COL_OTI1.1</t>
  </si>
  <si>
    <t>COL_OTI2.1</t>
  </si>
  <si>
    <t>DOB_GYM.1</t>
  </si>
  <si>
    <t>The effect of this constraint is to manage flows through the Coleridge-Otira 1 circuit during an outage of the Coleridge-Otira 2 circuit or through the Coleridge-Otira 2 circuit during an outage of any segment of the Coleridge-Otira 1 circuit for a contingency of the Dobson-Greymouth circuit during periods of high Grid Zone 12 load and low generation by bringing on Kumara generation to avoid voltage instability occurring.</t>
  </si>
  <si>
    <t>COL_HOR_2&amp;3_O_1A_z</t>
  </si>
  <si>
    <t>The effect of this constraint is to limit generation from Coleridge Power Station for voltage stability reasons when Coleridge-Hororata 2 and 3 are out of service.</t>
  </si>
  <si>
    <t>1 * COL_OTI2.1 + -1 * COL_OTI1.1</t>
  </si>
  <si>
    <t>CYD_ROX_1_or_2_STABILITY_O_1</t>
  </si>
  <si>
    <t>CYD_ROX1.1</t>
  </si>
  <si>
    <t>CYD_ROX2.1</t>
  </si>
  <si>
    <t>The effect of this constraint is to manage flows through Clyde-Roxburgh-1, Clyde-Roxburgh-2 and Livingstone-Naseby for a contingency on either Clyde-Roxburgh-1 or Clyde-Roxburgh-2 circuits during an outage of Clyde-Roxburgh-2 or Clyde-Roxburgh-1 circuits with high GZ14 import to avoid voltage collapse.</t>
  </si>
  <si>
    <t>1 * CYD_ROX1.1 + 1 * LIV_NSY.1 + 1 * CYD_ROX2.1</t>
  </si>
  <si>
    <t>HWA_SFD_1_STABILITY_O_1</t>
  </si>
  <si>
    <t>The effect of this constraint is to manage flows through Hawera_Waverly during Low Patea generation and/or no Whareroa generation when Hawera_Stratford is out of service.This constraint assists with precontingent voltage management at Hawera and covers for a loss of Bunnythorpe Wanganui 1or 2.</t>
  </si>
  <si>
    <t>-1 * HWA_WVY1.1</t>
  </si>
  <si>
    <t>ISL_KIK1_or_2_or_3_TOP_SOUTH_ISLAND_STABILITY_O_1A</t>
  </si>
  <si>
    <t>The effect of this constraint is to manage flows through the Islington-Kikiwa-1, 2 and 3 circuits for a contingency of either of the two remaining in service circuits during low Nelson area generation and / or high Nelson area load, when 1 of the 3 circuits is on outage to avoid voltage instability.</t>
  </si>
  <si>
    <t>-1 * ISL_KIK3.2 + 1 * ISL_KIK1.1 + -1 * ISL_KIK2.2</t>
  </si>
  <si>
    <t>ISL_TKB_1_or_TKB_TWZ_1_STABILITY_O_1B</t>
  </si>
  <si>
    <t>ASB_TIM_TWZ2.3</t>
  </si>
  <si>
    <t>LIV_NWD1.1</t>
  </si>
  <si>
    <t>ASB_TIM_TWZ1.3</t>
  </si>
  <si>
    <t>The effect of this constraint is to manage flows through Ashburton-Timaru-Twizel 1 and 2 and Livingstone-Norwood for a contingency of one of these 220kV circuits when Islington - Tekapo B or Tekapo B - Twizel 1 is out of service. This is to ensure voltage stability limits are not exceeded during periods when load in the Upper South Island is high</t>
  </si>
  <si>
    <t>-1 * ASB_TIM_TWZ2.3 + 1 * LIV_NWD1.1 + -1 * ASB_TIM_TWZ1.3</t>
  </si>
  <si>
    <t>MAN_NMA_1_or_2_MAN_INTERTRIP_DISABLED_O_1</t>
  </si>
  <si>
    <t>The effect of this constraint is to manage flows through Manapouri North Makarewa 1 or 2,Manapouri-North Makarewa-3 and Invercargill-Manapouri-2 for a contingency of Manapouri North Makarewa 2 or 1 when Manapouri North Makarewa 1 or 2 is out of service for stability reasons when Manapouri Intertrip is Disabled.</t>
  </si>
  <si>
    <t>1 * MAN_NMA1.1 + 1 * MAN_NMA2.1 + 1 * MAN_NMA3.1 + -1 * INV_MAN.1</t>
  </si>
  <si>
    <t>WELLINGTON_STABILITY_MGM_MST_1_or_MGM_WDV_1_O_1D</t>
  </si>
  <si>
    <t xml:space="preserve">The effect of this constraint is to manage flows through Bunnythorpe-Paraparaumu-Haywards-1 and 2, and Haywards-Wilton-Linton-1 and 2 circuits for a contingency of one of the circuits during high HVDC south transfer to avoid voltage collapse when Mangamaire-Masterton-1 or Mangamaire-Woodville-1 is out of service or a split is in place between Woodville and Masterton. </t>
  </si>
  <si>
    <t>1 * BPE_PRM_HAY1.1 + 1 * BPE_PRM_HAY2.1 + -1 * HAY_WIL_LTN1.1 +- 1 * HAY_WIL_LTN2.1</t>
  </si>
  <si>
    <t>WEST_COAST_SPLIT_STABILITY_O_1</t>
  </si>
  <si>
    <t>COL_HOR2.1</t>
  </si>
  <si>
    <t>COL_HOR3.1</t>
  </si>
  <si>
    <t>The effect of this constraint is manage voltage stability on the West Coast during low West Coast generation and high West Coast load when one of the following is out of service: Greymouth-Kumara, Dobson-Greymouth, Atarau-Dobson or Atarau-Reefton-Inangahua.</t>
  </si>
  <si>
    <t>-1 * COL_HOR2.1 + -1 * COL_HOR3.1</t>
  </si>
  <si>
    <t>WEST_COAST_STABILITY_LOW_GENERATION_O_1</t>
  </si>
  <si>
    <t>The effect of this constraint is manage voltage stability on the West Coast during low West Coast generation and high West Coast load.</t>
  </si>
  <si>
    <t>Thermal or Static Constraints - Permanent</t>
  </si>
  <si>
    <t>BPE_MTR_1_Branch_S_P_1</t>
  </si>
  <si>
    <t>Permanent</t>
  </si>
  <si>
    <t>BPE_MTR1.1</t>
  </si>
  <si>
    <t>The effect of this constraint is to manage flows through the Bunnythorpe-Mataroa-1 circuit. This is to prevent the Bunnythorpe-Mataroa Circuit Overload Special Protection Scheme operating in steady state under certain system conditions.</t>
  </si>
  <si>
    <t>1 * BPE_MTR1.1</t>
  </si>
  <si>
    <t>BPE_MTR_1_Branch_M_P_1</t>
  </si>
  <si>
    <t>BPE_MTR_1_Branch_W_P_1</t>
  </si>
  <si>
    <t>Thermal or Static Constraints - Outage</t>
  </si>
  <si>
    <t>HOR_KBY_ISL_1_M_O_1</t>
  </si>
  <si>
    <t>-1.03*</t>
  </si>
  <si>
    <t>GYM_KUM.1</t>
  </si>
  <si>
    <t>+0.78*</t>
  </si>
  <si>
    <t>HOR_KBY_ISL2.1</t>
  </si>
  <si>
    <t>The effect of this constraint is to manage flows through Greymouth-Kumara for a contingency of Hororata-Kimberley-Islington-2 during high West Coast generation and low West Coast load when Hororata-Kimberley-Islington-1 is out of service.</t>
  </si>
  <si>
    <t>-1.03 * GYM_KUM.1 + 0.78 * HOR_KBY_ISL2.1</t>
  </si>
  <si>
    <t>HOR_KBY_ISL_1_S_O_1</t>
  </si>
  <si>
    <t>+0.79*</t>
  </si>
  <si>
    <t>-1.03 * GYM_KUM.1 + 0.79 * HOR_KBY_ISL2.1</t>
  </si>
  <si>
    <t>HOR_KBY_ISL_1_W_O</t>
  </si>
  <si>
    <t>The effect of this constraint is to manage flows through Greymouth_Kumara for a contingency of Hororata_Kimberley_Islington_2 during high West Coast generation and low West Coast load when Hororata_Kimberley_Islington_1 is out of service.</t>
  </si>
  <si>
    <t>-1.00 * GYM_KUM.1 + 0.89 * HOR_KBY_ISL2.1</t>
  </si>
  <si>
    <t>HOR_KBY_ISL_2_M_O_1</t>
  </si>
  <si>
    <t>HOR_KBY_ISL1.1</t>
  </si>
  <si>
    <t>The effect of this constraint is to manage flows through Greymouth-Kumara for a contingency of Hororata-Kimberley-Islington-1 during high West Coast generation and low West Coast load when Hororata-Kimberley-Islington-2 is out of service.</t>
  </si>
  <si>
    <t>-1.03 * GYM_KUM.1 + 0.79 * HOR_KBY_ISL1.1</t>
  </si>
  <si>
    <t>HOR_KBY_ISL_2_S_O_1</t>
  </si>
  <si>
    <t>+0.8*</t>
  </si>
  <si>
    <t>-1.03 * GYM_KUM.1 + 0.8 * HOR_KBY_ISL1.1</t>
  </si>
  <si>
    <t>HOR_KBY_ISL_2_W_O</t>
  </si>
  <si>
    <t>The effect of this constraint is to manage flows through Greymouth_Kumara for a contingency of Hororata_Kimberley_Islington_1 during high West Coast generation and low West Coast load when Hororata_Kimberley_Islington_2 is out of service.</t>
  </si>
  <si>
    <t>-1 * GYM_KUM.1 + 0.89 * HOR_KBY_ISL1.1</t>
  </si>
  <si>
    <t>Stability Constraints - Permanent</t>
  </si>
  <si>
    <t>GZ14_EXPORT_FREQUENCY_LIMIT_P_1</t>
  </si>
  <si>
    <t>NSY_ROX.1</t>
  </si>
  <si>
    <t>CYD_TWZ2.1</t>
  </si>
  <si>
    <t>CYD_TWZ1.1</t>
  </si>
  <si>
    <t>The effect of this constraint is to manage flows through Clyde-Cromwell-Twizel-1 or Clyde-Cromwell-Twizel-2 or Naseby-Roxburgh for a contingency of this circuit when the other two circuits are out of service in order to avoid frequency instability. It will also be used to manage flows through Clyde-Cromwell-Twizel-1 and Clyde-Cromwell-Twizel-2 when Naseby-Roxburgh is out of service and Clyde-Cromwell-Twizel-1 and Clyde-Cromwell-Twizel-2 have been declared a double circuit contingency risk in order to avoid frequency instability.</t>
  </si>
  <si>
    <t>-1 * NSY_ROX.1 + -1 * CYD_TWZ2.1 + -1 * CYD_TWZ1.1</t>
  </si>
  <si>
    <t>GZ14_EXPORT_FREQUENCY_LIMIT_P_2</t>
  </si>
  <si>
    <t>The effect of this constraint is to manage flows through Clyde-Roxburgh-1 or Clyde-Roxburgh-2 or Naseby-Roxburgh for a contingency of this circuit when the other two circuits are out of service in order to avoid frequency instability. It will also be used to manage flows through Clyde-Roxburgh-1 and Clyde-Roxburgh-2 when Naseby-Roxburgh is out of service and Clyde-Roxburgh-1 and Clyde-Roxburgh-2 have been declared a double circuit contingency risk in order to avoid frequency instability.</t>
  </si>
  <si>
    <t>-1 * CYD_ROX1.1 + -1 * CYD_ROX2.1 + -1 * NSY_ROX.1</t>
  </si>
  <si>
    <t>GZ14_IMPORT_STABILITY_P_1A</t>
  </si>
  <si>
    <t>The effect of this constraint is to manage flows through Clyde-Cromwell-Twizel 1 and 2 and Livingstone-Naseby-1 for a contingency of one of these circuits during high GZ14 import to avoid voltage collapse.</t>
  </si>
  <si>
    <t>-1 * CYD_TWZ2.2 + 1 * LIV_NSY.1 + -1 * CYD_TWZ1.2</t>
  </si>
  <si>
    <t>HLY_SFD_Stability_P_z</t>
  </si>
  <si>
    <t>HLY_SFD.1</t>
  </si>
  <si>
    <t>To limit pre-contingency flows from SFD to HLY and SFD to TMN to set maximum stability limit for a single contingency during high Taranaki generation and high north flow.</t>
  </si>
  <si>
    <t>-1 * HLY_SFD.1 + 1 * SFD_TMN1.1</t>
  </si>
  <si>
    <t>MAN_INTERTRIP_DISABLED_STABILITY_P_1</t>
  </si>
  <si>
    <t>The effect of this constraint is to manage flows through Manapouri -North Makarewa1,Manapouri-North Makarewa2, Manapouri-North Makarewa3 and Invercargill-Manapouri 2 for a loss of one of the Manapouri North Makarewa 1 or 2 for stability reasons when the Manapouri intertrip scheme is Disabled.</t>
  </si>
  <si>
    <t>MAN_INTERTRIP_ENABLED_STABILITY_P_1</t>
  </si>
  <si>
    <t>The effect of this constraint is to manage flows through Manapouri -North Makarewa1,Manapouri-North Makarewa2, Manapouri-North Makarewa3 and Invercargill-Manapouri 2 for a loss of one of the Manapouri North Makarewa 1 or 2 for stability reasons when the Manapouri intertrip scheme is Enabled.</t>
  </si>
  <si>
    <t>INV_ROX1.1</t>
  </si>
  <si>
    <t>INV_ROX2.1</t>
  </si>
  <si>
    <t>NMA_GOR_TMH2.1</t>
  </si>
  <si>
    <t>EDN_INV.1</t>
  </si>
  <si>
    <t>SOUTHLAND_STABILITY_P_1E</t>
  </si>
  <si>
    <t>KIW_GOR_NMA1.1</t>
  </si>
  <si>
    <t>The effect of this constraint is to manage flows into the lower Southland region through Invercargill-Roxburgh 1 and 2, Kaiwera-Gore-North Makarewa 1, North Makarewa-Gore-Three Mile Hill 2, and Edendale-Invercargill 1 circuits to avoid voltage collapse during low Southland generation and / or high Southland load.</t>
  </si>
  <si>
    <t>-1 * INV_ROX1.1 + -1 * INV_ROX2.1 + 1 * KIW_GOR_TMH1.1 + 1 * NMA_GOR_TMH2.1 + 1 * EDN_INV.1</t>
  </si>
  <si>
    <t>UPPER_SOUTH_ISLAND_STABILITY_P_1C</t>
  </si>
  <si>
    <t>ISL_TKB.1</t>
  </si>
  <si>
    <t>The effect of this constraint is to manage flows through Ashburton-Timaru-Twizel 1 and 2, Livingstone-Norwood and Islington-Tekapo B for a contingency of one of these 220kV circuits. This is to ensure voltage stability limits are not exceeded during periods when load in the Upper South Island is high.</t>
  </si>
  <si>
    <t>UPPER_NORTH_ISLAND_STABILITY_P_1H</t>
  </si>
  <si>
    <t>HLY_OHW1.1</t>
  </si>
  <si>
    <t>HLY_OHW2.1</t>
  </si>
  <si>
    <t>HLY_TWH1.1</t>
  </si>
  <si>
    <t>OHW_OTA1.1</t>
  </si>
  <si>
    <t>OHW_OTA2.1</t>
  </si>
  <si>
    <t>OTA_HTU_WKM1.1</t>
  </si>
  <si>
    <t>OTA_HTU_WKM2.1</t>
  </si>
  <si>
    <t>PAK_WKM1.2</t>
  </si>
  <si>
    <t>PAK_WKM2.2</t>
  </si>
  <si>
    <t>BOB_HAM1.1</t>
  </si>
  <si>
    <t>ARI_BOB1.1</t>
  </si>
  <si>
    <t>The effect of this constraint is to manage flows through all transmission lines into the upper North Island region, for a contingency of either the largest connected generator or a major 220kV circuit in the region, to maintain post-contingent voltage stability.</t>
  </si>
  <si>
    <t>-1 * HLY_OHW1.1 + -1 * HLY_OHW2.1 + -1 * HLY_SFD.1 + -1 * HLY_TWH1.1 + 1 * OHW_OTA1.1 + 1 * OHW_OTA2.1 + 1 * OTA_HTU_WKM1.1 + 1 * OTA_HTU_WKM2.1 + -1 * PAK_WKM1.2 + -1 * PAK_WKM2.2 + -1 * BOB_HAM1.1 + 1 * ARI_BOB1.1</t>
  </si>
  <si>
    <t>WELLINGTON_STABILITY_P_1E</t>
  </si>
  <si>
    <t xml:space="preserve">The effect of this constraint is to manage flows through Bunnythorpe-Paraparaumu-Haywards-1 and 2, Haywards-Wilton-Linton-1 and 2 and Mangamaire-Woodville-1 circuits during high HVDC south transfer to avoid voltage collapse. </t>
  </si>
  <si>
    <t>1 * BPE_PRM_HAY1.1 + 1 * BPE_PRM_HAY2.1 + -1 * HAY_WIL_LTN1.1 + -1 * HAY_WIL_LTN2.1 + -1 * MGM_WDV1.1</t>
  </si>
  <si>
    <t>Market Node Constraints</t>
  </si>
  <si>
    <t>ARG1101 BRR0_MW_Min</t>
  </si>
  <si>
    <t>ARG1101 BRR0 ENOF</t>
  </si>
  <si>
    <t>The effect of this constraint is to offer an alternative operational measure to manage the post-contingent thermal and/or voltage violations in the Nelson region during outages, and when necessary.</t>
  </si>
  <si>
    <t>1 * ARG1101 BRR0 ENOF</t>
  </si>
  <si>
    <t>BWK1101 WPI0 MW_Min</t>
  </si>
  <si>
    <t xml:space="preserve">A new manual Market Node constraint has been created for use during outages in the Southland area to bring on WPI  for Voltage support and GZ14 voltage stability. </t>
  </si>
  <si>
    <t xml:space="preserve"> 1 * BWK1101 WPI0 ENOF</t>
  </si>
  <si>
    <t>COL0661 COL0 MW_Min</t>
  </si>
  <si>
    <t>The effect of this constraint is to manage post contingent voltages during low low generation and high load at Hororata and Kimberley 66kV when Coleridge Otira 2 and Castle-Hill Coleridge 1 are out of service</t>
  </si>
  <si>
    <t xml:space="preserve">1 * COL0661 COL0 ENOF </t>
  </si>
  <si>
    <t>HRP2201 HRP0 MW Max</t>
  </si>
  <si>
    <t>HRP2201 HRP0 ENOF</t>
  </si>
  <si>
    <t>The effect of this constraint is to offer an alternative operational measure to  manage the post-contingent thermal and/or voltage violations due to high generation from HRP during relevant outages in the wider area, and when necessary.</t>
  </si>
  <si>
    <t xml:space="preserve">1 *HRP2201 HRP0 ENOF </t>
  </si>
  <si>
    <t>HWB0331 WPI0 MW_Min</t>
  </si>
  <si>
    <t xml:space="preserve">A new manual Market Node constraint has been created for use during outages in the Southland area to bring on WPI  for Voltage support. </t>
  </si>
  <si>
    <t xml:space="preserve"> 1 * HWB0331 WPI0 ENOF</t>
  </si>
  <si>
    <t>KAW1101 KAG0 MW_Min</t>
  </si>
  <si>
    <t>The effect of this constraint is to offer an alternative operational measure to prevent Geothermal generation being dispatched below their minimum safe operating levels during periods of zero pricing. Minimum generation can be 70MW for upto 4hrs only.</t>
  </si>
  <si>
    <t>1 * KAW1101 KAG0 ENOF</t>
  </si>
  <si>
    <t>KAW2201 KAW0 MW Min</t>
  </si>
  <si>
    <t xml:space="preserve">KAW2201 KAW0 ENOF </t>
  </si>
  <si>
    <t xml:space="preserve">The effect of this constraint is to offer an alternative operational measure to prevent Geothermal generation being dispatched below their minimum safe operating levels during periods of zero pricing. </t>
  </si>
  <si>
    <t xml:space="preserve">1 *KAW2201 KAW0 ENOF </t>
  </si>
  <si>
    <t>KAW0112 ONU0 MW_Min</t>
  </si>
  <si>
    <t>KAW0112 ONU0 ENOF</t>
  </si>
  <si>
    <t>1 *KAW0112 ONU0 ENOF</t>
  </si>
  <si>
    <t>KAW2201 TAM0 MW Min</t>
  </si>
  <si>
    <t>KAW2201 TAM0 ENOF</t>
  </si>
  <si>
    <t>1 *KAW2201 TAM0 ENOF</t>
  </si>
  <si>
    <t>KPA1101 KPI1 MW_Min</t>
  </si>
  <si>
    <t xml:space="preserve">A new manual Market Node constraint has been created for use during outages in the Taranaki  area to bring on KPI for Voltage support. </t>
  </si>
  <si>
    <t xml:space="preserve">1 * KPA1101 KPI1 ENOF </t>
  </si>
  <si>
    <t>KUM0661 KUM0_Min</t>
  </si>
  <si>
    <t>The effect of this constraint is to manage post contingent voltages at Hokitika, Kumara, Greymouth and Dobson during  a West Coast split via Coleridge-Otira-1 and 2.</t>
  </si>
  <si>
    <t xml:space="preserve">1 * KUM0661 KUM0 ENOF </t>
  </si>
  <si>
    <t>MHO331 MHO0_Min</t>
  </si>
  <si>
    <t xml:space="preserve">A new manual Market Node constraint has been created for use during outages in the Bunnythorpe area to bring on MHO G1  for Voltage support. </t>
  </si>
  <si>
    <t xml:space="preserve"> 1 * MHO0331 MHO0 ENOF</t>
  </si>
  <si>
    <t>MKE1101 MKE1 MW_Min</t>
  </si>
  <si>
    <t>The effect of this constraint is to manage voltage stability for an extended contingent event of Stratford T9 during low generation and high load at Taranaki 110kV that has no 110kV splits in place and when Stratford T10 is out of service or vice versa.</t>
  </si>
  <si>
    <t>1 * MKE1101 MKE1 ENOF</t>
  </si>
  <si>
    <t>NAP2201 NAP0 MW_Min</t>
  </si>
  <si>
    <t>NAP2201 NAP0 ENOF</t>
  </si>
  <si>
    <t>The effect of this constraint is to offer an alternative operational measure to prevent Geothermal generation being dispatched below their minimum safe operating levels during periods of zero pricing. Minimum generation can be 130MW for upto 4hrs only.</t>
  </si>
  <si>
    <t>1 *NAP2201 NAP0 ENOF</t>
  </si>
  <si>
    <t>NAP2202 NTM0 ENOF</t>
  </si>
  <si>
    <t>1 *NAP2202 NTM0 ENOF</t>
  </si>
  <si>
    <t xml:space="preserve">OKI2201 OKI0 MW_Min </t>
  </si>
  <si>
    <t>OKI2201 OKI0 ENOF</t>
  </si>
  <si>
    <t>1 * OKI2201 OKI0 ENOF</t>
  </si>
  <si>
    <t>PPI2201 PPI0 MW_Min</t>
  </si>
  <si>
    <t xml:space="preserve">PPI2201 PPI0 ENOF </t>
  </si>
  <si>
    <t xml:space="preserve">1 *PPI2201 PPI0 ENOF </t>
  </si>
  <si>
    <t>PTA MW_Min</t>
  </si>
  <si>
    <t>The effect of this constraint is to manage post contingent voltages at Hawera and Wanganui during  an outage on either Bunnythorpe-Marton-Wanganui circuits.</t>
  </si>
  <si>
    <t xml:space="preserve">1 * HWA1101 PTA1 ENOF + 1 * HWA1101 PTA2 ENOF + 1 * HWA1101 PTA3 ENOF </t>
  </si>
  <si>
    <t>STK0661 COB0 MW_Min</t>
  </si>
  <si>
    <t xml:space="preserve">The effect of this constraint is to bring on COB for voltage support during outages in the Nelson area </t>
  </si>
  <si>
    <t xml:space="preserve">1 * STK0661 COB0 ENOF </t>
  </si>
  <si>
    <t>TAB2201 TAB0 MW_Min</t>
  </si>
  <si>
    <t>TAB2201 TAB0 ENOF</t>
  </si>
  <si>
    <t>1 *TAB2201 TAB0 ENOF</t>
  </si>
  <si>
    <t>TAB0331 TAC0 MW_Min</t>
  </si>
  <si>
    <t>TAB0331 TAC0 ENOF</t>
  </si>
  <si>
    <t>1 *TAB0331 TAC0 ENOF</t>
  </si>
  <si>
    <t>THI2201 THI1 MW_Min</t>
  </si>
  <si>
    <t>THI2201 THI1 ENOF</t>
  </si>
  <si>
    <t>1 * THI2201 THI1 ENOF</t>
  </si>
  <si>
    <t>THI2201 THI2 MW_Min</t>
  </si>
  <si>
    <t>THI2201 THI2 ENOF</t>
  </si>
  <si>
    <t>1 * THI2201 THI2 ENOF</t>
  </si>
  <si>
    <t>TKA0111 TKA1 MW_Min</t>
  </si>
  <si>
    <t>The effect of this constraint is to manage post contingent voltages during low generation and high load at Timaru and Temuka 110kV when Tekapo B-Twizel is out of service.</t>
  </si>
  <si>
    <t xml:space="preserve">1 * TKA0111 TKA1 ENOF </t>
  </si>
  <si>
    <t>WKA_MW_MIN</t>
  </si>
  <si>
    <t>TUI1101 KTW0 ENOF</t>
  </si>
  <si>
    <t>TUI1101 PRI0 ENOF</t>
  </si>
  <si>
    <t>TUI1101 TUI0 ENOF</t>
  </si>
  <si>
    <t>The effect of this constraint is to offer an alternative operational measure to manage the post-contingent thermal and/or voltage violations in the Hawkes Bay region during outages, and when necessary.</t>
  </si>
  <si>
    <t>1 * TUI1101 KTW0 ENOF + 1 * TUI1101 PRI0 ENOF + 1 * TUI1101 TUI0 ENOF</t>
  </si>
  <si>
    <t>WKM2201 MOK0 MW_Min</t>
  </si>
  <si>
    <t>WKM2201 MOK0 ENOF</t>
  </si>
  <si>
    <t>1 *WKM2201 MOK0 ENOF</t>
  </si>
  <si>
    <t>WRK0331 RKA0 MW_Min</t>
  </si>
  <si>
    <t>WRK0331 RKA0 ENOF</t>
  </si>
  <si>
    <t>1 *WRK0331 RKA0 ENOF</t>
  </si>
  <si>
    <t>WRK0331 TAA0 MW_Min</t>
  </si>
  <si>
    <t>WRK0331 TAA0 ENOF</t>
  </si>
  <si>
    <t>The effect of this constraint is to offer an alternative operational measure to prevent Geothermal generation being dispatched below their minimum safe operating levels during periods of zero pricing.</t>
  </si>
  <si>
    <t>1 *WRK0331 TAA0 ENOF</t>
  </si>
  <si>
    <t>WRK2201 WRK0 MW_Min</t>
  </si>
  <si>
    <t>WRK2201 WRK0 ENOF</t>
  </si>
  <si>
    <t>1 *WRK2201 WRK0 ENOF</t>
  </si>
  <si>
    <t>Temporary Constraints</t>
  </si>
  <si>
    <t>KIN_TRK_SPLIT_W_TEMP_1</t>
  </si>
  <si>
    <t>Temporary</t>
  </si>
  <si>
    <t>The effect of this constraint is to manage flows through Hamilton T9 for an extended contingent event of HAM T6 during high load at GZ3 110 kV and low generation at Karapiro and Arapuni when the system split at Arapuni bus shifts to Kinleith-Tarukenga 1 &amp; 2 circuits.</t>
  </si>
  <si>
    <t>1 * HAM_T9.T9 + 0.72 * HAM_T6.T6</t>
  </si>
  <si>
    <t>Temporary Constraints - Real-time Operations</t>
  </si>
  <si>
    <t>BEN_HAY_Transfer_Limit</t>
  </si>
  <si>
    <t>1 * BEN_HAY1.1 + 1 * BEN_HAY2.1</t>
  </si>
  <si>
    <t>HAY_BEN_Transfer_Limit</t>
  </si>
  <si>
    <t>1 * HAY_BEN1.1 + 1 * HAY_BEN2.1</t>
  </si>
  <si>
    <t/>
  </si>
  <si>
    <t xml:space="preserve"> -1 * ASB_TIM_TWZ2.3 + -1 * ISL_TKB.1 + 1 * LIV_NWD1.1 + -1 * ASB_TIM_TWZ1.3</t>
  </si>
  <si>
    <t> </t>
  </si>
  <si>
    <t>The effect of this constraint is to manage flows through Redclyffe-T5 during an outage of Redclyffe-T4A and T4B with low Tuai generation.
This constraint prevents Redclyffe-T5's load from exceeding 249 MVA, which is Redclyffe-T5's protection limit. The limit is modeled on the MV winding of T5.</t>
  </si>
  <si>
    <t xml:space="preserve"> -1 *WGN_WVY1.1</t>
  </si>
  <si>
    <t xml:space="preserve"> -1 * COL_OTI1.1 + 1 * COL_OTI2.1 + 1 * DOB_GYM.1</t>
  </si>
  <si>
    <t xml:space="preserve"> KAW1101 KAG0 ENOF</t>
  </si>
  <si>
    <t xml:space="preserve"> NAP2202 NTM0 MW_Min</t>
  </si>
  <si>
    <t>The purpose of this constraint is to limit transfer on the HVDC link from Benmore to Haywards on a temporary basis for certain operating conditions that require manual intervention in real-time. This constraint may be required due to a number of AC system limits that are not accounted for by the HVDC control system in automatically determining the HVDC transfer limit.
Please note, these constraints will never be 100% binding but can still limit HVDC transfer. HVDC transfer will be limited when equal to the right-hand side minus the modulation risk. This is because of how these constraints are referred to within the SPD formulation, where the sum of reserve shared from the sending island (either FIR or SIR), HVDC transfer, and the modulation risk must be less than or equal to the RHS of these constraints.</t>
  </si>
  <si>
    <t>The purpose of this constraint is to limit transfer on the HVDC link from Haywards to Benmore on a temporary basis for certain operating conditions that require manual intervention in real-time. This constraint may be required due to a number of AC system limits that are not accounted for by the HVDC control system in automatically determining the HVDC transfer limit.
Please note, these constraints will never be 100% binding but can still limit HVDC transfer. HVDC transfer will be limited when equal to the right-hand side minus the modulation risk. This is because of how these constraints are referred to within the SPD formulation, where the sum of reserve shared from the sending island (either FIR or SIR), HVDC transfer, and the modulation risk must be less than or equal to the RHS of these constraints.</t>
  </si>
  <si>
    <t>Change Log</t>
  </si>
  <si>
    <t xml:space="preserve">Change </t>
  </si>
  <si>
    <t>Requested  by</t>
  </si>
  <si>
    <t xml:space="preserve">Failover date </t>
  </si>
  <si>
    <t xml:space="preserve">Date </t>
  </si>
  <si>
    <t>Reason for Change</t>
  </si>
  <si>
    <t>Change COB_UTK_1 to No</t>
  </si>
  <si>
    <t>D O'Grady</t>
  </si>
  <si>
    <t>Change COB_STK_2 to No</t>
  </si>
  <si>
    <t>Removed Branch-CTG overrides for ARI CTGS</t>
  </si>
  <si>
    <t>Change STU_TIM to Yes</t>
  </si>
  <si>
    <t>Change OAM_STU_WTK2.2, 2.3 &amp; 2.4 to Yes</t>
  </si>
  <si>
    <t>Change BPE WDV 1 &amp; 2 to Yes</t>
  </si>
  <si>
    <t>Change HWA SFD 1 to Yes</t>
  </si>
  <si>
    <t>Added "HWA_SFD_1_or_HWA_WVY_1_or_WGN_WVY_1_S_O_1" to the list of manual constraints.</t>
  </si>
  <si>
    <t>John Prattley</t>
  </si>
  <si>
    <t>Added "HWA_SFD_1_or_HWA_WVY_1_or_WGN_WVY_1_M_O_1" to the list of manual constraints.</t>
  </si>
  <si>
    <t>Added "HWA_SFD_1_or_HWA_WVY_1_or_WGN_WVY_1_W_O_1" to the list of manual constraints.</t>
  </si>
  <si>
    <t>Added "WELLINGTON_STABILITY_P_1A" to the list of manual constraints.</t>
  </si>
  <si>
    <t>Philip Pidgeon</t>
  </si>
  <si>
    <t>Removed "WELLINGTON_STABILITY_P_1A" as constraint not needed.</t>
  </si>
  <si>
    <t>Changed MTI_WKM1 to No</t>
  </si>
  <si>
    <t>D.O'Grady</t>
  </si>
  <si>
    <t>Changed MTI_WKM2 to No</t>
  </si>
  <si>
    <t>Updated "WELLINGTON_STABILITY_MGM_MST_1_or_MGM_WDV_1_O_1A" from version 1.</t>
  </si>
  <si>
    <t>Added "BWK_HWB_O_1" constraint and "INV_ROX_1_or_INV_ROX_2_O_1" constraint to the list of manual constraints.</t>
  </si>
  <si>
    <t>Peter Gao</t>
  </si>
  <si>
    <t>Added ROX_T10_P_1 constraint to the list of manual constraints.</t>
  </si>
  <si>
    <t>Added ISL_LIV_1&amp;_LIV_WTK_1_W_O_1 and ROX_T10&amp;HWB_ROX_1_or_HWB_ROX_2_O_1 constraints to the list of manual constraints.</t>
  </si>
  <si>
    <t>Superseeded "ROX_T10&amp;HWB_ROX_1_or_HWB_ROX_2_O_1" constraint with "ROX_T10_O_1".</t>
  </si>
  <si>
    <t>Shiva Pillay</t>
  </si>
  <si>
    <t>Added ISL_T3_M_O_1 constraint to the list of manual constraints.</t>
  </si>
  <si>
    <t>Added "KAW_T13_S_P_3" and "EDG_KAW_1&amp;EDG_KAW_1&amp;2_O_1 constraints to the list of manual constraints.</t>
  </si>
  <si>
    <t>ROX_T10 re-rated so remove constraints: "ROX_T10_P_1, INV_ROX_1_or_INV_ROX_2_O_1, BAL_GOR_O_1, BWK_HWB_O_1, INV_T1_O_1"</t>
  </si>
  <si>
    <t>Removed KAW_T13_S_P_3 and added KAW_T13_S_TEMP_2, KAW_T13_W_TEMP_2, KAW_T13_S_O_1, KAW_T12_S_O_1, EDG_KAW_1&amp;EDG_KAW_2_W_O_1 and KAW_T13&amp;EDG_KAW_1&amp;2_O_1 constraints to the list of manual constraints.</t>
  </si>
  <si>
    <t>Added BPE_T1_or_BPE_T2_or_BPE_T3_S_O_1 constraint to the list of manual constraints.</t>
  </si>
  <si>
    <t>Prateik Soni</t>
  </si>
  <si>
    <t>Added RDF_TX_ECE_TEMP_1 constraint to the list of manual constraints.</t>
  </si>
  <si>
    <t>Removed KAW_T12_S_O_1</t>
  </si>
  <si>
    <t>Removed KAW_T13_S_O_1</t>
  </si>
  <si>
    <t>Removed KAW_T13&amp;EDG_227_254_274_M_O_1</t>
  </si>
  <si>
    <t>Removed KAW_T13&amp;EDG_227_254_274_M_O_2</t>
  </si>
  <si>
    <t>Removed EDG_KAW_1&amp;EDG_KAW_2_S_O_1</t>
  </si>
  <si>
    <t>Removed EDG_KAW_1&amp;EDG_KAW_2_W_O_1</t>
  </si>
  <si>
    <t>Removed EDG_KAW_1_W_O_1</t>
  </si>
  <si>
    <t>Added KAW_T13_KAW_MAT_TRIP_ENABLED_S_P_1</t>
  </si>
  <si>
    <t>Added KAW_T13_KAW_MAT_TRIP_ENABLED_M_P_1</t>
  </si>
  <si>
    <t>Added KAW_T13_KAW_MAT_TRIP_ENABLED_W_P_1</t>
  </si>
  <si>
    <t>Added KAW_T13_KAW_T12_T13_OVERLOAD_PROT_DISABLED_S_P_1</t>
  </si>
  <si>
    <t>Added KAW_T13_KAW_T12_T13_OVERLOAD_PROT_DISABLED_M_P_1</t>
  </si>
  <si>
    <t>Added KAW_T13_KAW_T12_T13_OVERLOAD_PROT_DISABLED_W_P_1</t>
  </si>
  <si>
    <t xml:space="preserve">Added HWB_T4_O_1, HWB_T4_O_2 to &amp; superseded ROX_T10_O_1 with ROX_T10_O_1A on the list of manual constraints. </t>
  </si>
  <si>
    <t>Removed STK_UTK_1_S_P, STK_UTK_1_W_P, STK_UTK_1_M_P_1, MOT_STK_2_S_O, MOT_STK_2_W_O, MOT_STK_2_M_O_1 as circuit STK_UTK1.1 is now Dog conductor</t>
  </si>
  <si>
    <t>Added ISL_T6_S_O_1 and ISL_T3_or_ISL_T7_S_O_1 manual constraint.</t>
  </si>
  <si>
    <t>Carlo Jaminola</t>
  </si>
  <si>
    <t>Add MOT_T5_O_1 manual constraint.</t>
  </si>
  <si>
    <t>Sophia Ting</t>
  </si>
  <si>
    <t>Added ROX_T10_O_2 manual constraint</t>
  </si>
  <si>
    <t>Asher Habib</t>
  </si>
  <si>
    <t>Added MNI_MKE_SFD1.1 and Yes for SFT monitoring</t>
  </si>
  <si>
    <t>Added MNI_MKE_SFD1.2 and Yes for SFT monitoring</t>
  </si>
  <si>
    <t>Added MNI_MKE_SFD1.3 and No for SFT monitoring</t>
  </si>
  <si>
    <t>Remove RDF_TX_ECE_TEMP_1 from the manual contraints.</t>
  </si>
  <si>
    <t xml:space="preserve">Ravisha </t>
  </si>
  <si>
    <t>Superseeded RDF_T3_M_O_1, with RDF_T3_M_O_1A</t>
  </si>
  <si>
    <t>Superseeded RDF_T3_S_O_1, with RDF_T3_S_O_1A</t>
  </si>
  <si>
    <t>Superseeded RDF_T3_W_O_1, with RDF_T3_W_O_1A</t>
  </si>
  <si>
    <t>Superseeded RDF_T4_M_O_1, with RDF_T4_M_O_1A</t>
  </si>
  <si>
    <t>Superseeded RDF_T4_S_O_1, with RDF_T4_S_O_1A</t>
  </si>
  <si>
    <t>Superseeded RDF_T4_W_O_1, with RDF_T4_W_O_1A</t>
  </si>
  <si>
    <t>Removed HWB_T4_O_1</t>
  </si>
  <si>
    <t>Removed HWB_T4_O_2</t>
  </si>
  <si>
    <t>Removed ROX_T10_O_1A</t>
  </si>
  <si>
    <t>Removed ROX_T10_O_2</t>
  </si>
  <si>
    <t>Put in alphabetic order add COL_OTI stability &amp; update Southland constraints</t>
  </si>
  <si>
    <t>Removed COB_MOT_2_S_O</t>
  </si>
  <si>
    <t>Achary</t>
  </si>
  <si>
    <t>Removed  COB_MOT_2_W_O</t>
  </si>
  <si>
    <t>Removed COB_MOT_2_M_O_1</t>
  </si>
  <si>
    <t>Removed MOT_STK_2&amp;MOT_T6_S_O_1</t>
  </si>
  <si>
    <t>Removed MOT_STK_2&amp;MOT_T6_W_O_1</t>
  </si>
  <si>
    <t>Removed MOT_STK_2&amp;MOT_T6_M_O_1</t>
  </si>
  <si>
    <t>Added ISL_T3_W_O_1 manual constraint</t>
  </si>
  <si>
    <t>Added DOB_T11.T11 =n to GZ12</t>
  </si>
  <si>
    <t>Aaron R</t>
  </si>
  <si>
    <t>Added DOB_T11.M11 =n to GZ12</t>
  </si>
  <si>
    <t>Added DOB_T11.L11 =n to GZ12</t>
  </si>
  <si>
    <t>Added DOB_T11.M12 =n to GZ12</t>
  </si>
  <si>
    <t>Added DOB_T11.L12 =n to GZ12</t>
  </si>
  <si>
    <t>Added HWB_T4.M4 =y to GZ14</t>
  </si>
  <si>
    <t>Added HWB_T4.L4 =n to GZ14</t>
  </si>
  <si>
    <t>Added INV_T1.M1 = y to GZ14</t>
  </si>
  <si>
    <t>Added INV_T1.L1 =n to GZ14</t>
  </si>
  <si>
    <t>Added ROX_T10.M10 =y to GZ14</t>
  </si>
  <si>
    <t>Added ROX_T10.L10 =n to GZ14</t>
  </si>
  <si>
    <t>Added BRY_T7.T7 =n to GZ11</t>
  </si>
  <si>
    <t>Added BRY_T7.M7 =n to GZ11</t>
  </si>
  <si>
    <t>Added BRY_T7.L7 =n to GZ11</t>
  </si>
  <si>
    <t>Added STK_T3.M3 =y to GZ9</t>
  </si>
  <si>
    <t>Added STK_T3.L3 =n to GZ9</t>
  </si>
  <si>
    <t>Removed WKM_PPI_WRK.1 =y from GZ4</t>
  </si>
  <si>
    <t>Removed WKM_PPI_WRK.2 =y from GZ4</t>
  </si>
  <si>
    <t>Removed WKM_PPI_WRK.3 =n from GZ4</t>
  </si>
  <si>
    <t>Added THI_WKM1 =y to GZ4</t>
  </si>
  <si>
    <t>Added THI_WRK1 =y to GZ4</t>
  </si>
  <si>
    <t>Added PPI_THI1 =n to GZ4</t>
  </si>
  <si>
    <t>Added PAK_WKM1 to GZ2</t>
  </si>
  <si>
    <t>Added PAK_WKM1.1 =y to GZ2</t>
  </si>
  <si>
    <t>Added PAK_WKM1.2 =y to GZ2</t>
  </si>
  <si>
    <t>Added PAK_WKM2 to GZ2</t>
  </si>
  <si>
    <t>Added PAK_WKM2.1 =y to GZ2</t>
  </si>
  <si>
    <t>Added PAK_WKM2.2 =y to GZ2</t>
  </si>
  <si>
    <t>Removed OKI_NAP_WRK2 from GZ4</t>
  </si>
  <si>
    <t>Removed OKI_NAP_WRK2.1 =y from GZ4</t>
  </si>
  <si>
    <t>Removed OKI_NAP_WRK2.2 =y from GZ4</t>
  </si>
  <si>
    <t>Removed OKI_NAP_WRK2.3 =n from GZ4</t>
  </si>
  <si>
    <t>Added NAP_OKI2 =y to GZ4</t>
  </si>
  <si>
    <t>Removed HAM_WHU1 =n from GZ3</t>
  </si>
  <si>
    <t>Removed HAM_WHU2 =n from GZ3</t>
  </si>
  <si>
    <t>Added HAM_PAO_WHU1 to GZ3</t>
  </si>
  <si>
    <t>Added HAM_PAO_WHU1.1 =n to GZ3</t>
  </si>
  <si>
    <t>Added HAM_PAO_WHU1.2 =n to GZ3</t>
  </si>
  <si>
    <t>Added HAM_PAO_WHU1.3 =n to GZ3</t>
  </si>
  <si>
    <t>Added HAM_PAO_WHU2 to GZ3</t>
  </si>
  <si>
    <t>Added HAM_PAO_WHU2.1 =n to GZ3</t>
  </si>
  <si>
    <t>Added HAM_PAO_WHU2.2 =n to GZ3</t>
  </si>
  <si>
    <t>Added HAM_PAO_WHU2.3 =n to GZ3</t>
  </si>
  <si>
    <t>Removed MNI_SFD1 =y from GZ6</t>
  </si>
  <si>
    <t>Added MNI_MKE_SFD1 to GZ6</t>
  </si>
  <si>
    <t>Added MNI_MKE_SFD1.1 =y to GZ6</t>
  </si>
  <si>
    <t>Added MNI_MKE_SFD1.2 =y to GZ6</t>
  </si>
  <si>
    <t>Added MNI_MKE_SFD1.3 =n to GZ6</t>
  </si>
  <si>
    <t>Removed HAM_HAT1 =y from GZ3</t>
  </si>
  <si>
    <t>Removed HAM_HAT2 =y from GZ3</t>
  </si>
  <si>
    <t>Removed HAT_OHW1 =y from GZ3</t>
  </si>
  <si>
    <t>Removed HAT_OHW2 =y from GZ3</t>
  </si>
  <si>
    <t>Removed HAT_WKM1 =y from GZ3</t>
  </si>
  <si>
    <t>Removed HAT_WKM2 =y from GZ3</t>
  </si>
  <si>
    <t>Added HWB_WPIA =y to GZ14</t>
  </si>
  <si>
    <t>Added HWB_WPIB =y to GZ14</t>
  </si>
  <si>
    <t>Added HWB_WPIC =y to GZ14</t>
  </si>
  <si>
    <t>Added ALB_WRD1 =n to GZ1</t>
  </si>
  <si>
    <t>Added ALB_WRD2 =n to GZ1</t>
  </si>
  <si>
    <t>Added ALB_WRD3 =n to GZ1</t>
  </si>
  <si>
    <t>Added ALB_WRD4 =n to GZ1</t>
  </si>
  <si>
    <t>Added WRD.T1.T1 =n to GZ1</t>
  </si>
  <si>
    <t>Added WRD.T2.T2 =n to GZ1</t>
  </si>
  <si>
    <t>Added WRD.T3.T3 =n to GZ1</t>
  </si>
  <si>
    <t>Added WRD.T7.T7 =n to GZ1</t>
  </si>
  <si>
    <t xml:space="preserve">Added KIN_TRK_SPLIT_W_TEMP_1 on the list of manual constraints. </t>
  </si>
  <si>
    <t>Added BPE.T1.M1 =y to GZ7</t>
  </si>
  <si>
    <t>Added BPE.T1.L1 =n to GZ7</t>
  </si>
  <si>
    <t>Added BPE.T1.M2 =y to GZ7</t>
  </si>
  <si>
    <t>Added BPE.T1.L2 =n to GZ7</t>
  </si>
  <si>
    <t>Added BPE.T1.M3 =y to GZ7</t>
  </si>
  <si>
    <t>Added BPE.T1.L3 =n to GZ7</t>
  </si>
  <si>
    <t>Added ISL.T7.M7 =n to GZ10</t>
  </si>
  <si>
    <t>Added ISL.T7.L7 =n to GZ10</t>
  </si>
  <si>
    <t>Added PEN_STC1A =n to GZ2</t>
  </si>
  <si>
    <t>Added PEN_STC1B =n to GZ2</t>
  </si>
  <si>
    <t>Added WTK.T23.M23 =n to GZ13</t>
  </si>
  <si>
    <t>Added WTK.T23.L23 =n to GZ13</t>
  </si>
  <si>
    <t>Added WTK.T24.M24 =n to GZ13</t>
  </si>
  <si>
    <t>Added WTK.T24.L24 =n to GZ13</t>
  </si>
  <si>
    <t>Added HWB.T1.M1 =n to GZ14</t>
  </si>
  <si>
    <t>Added HWB.T1.L1 =n to GZ14</t>
  </si>
  <si>
    <t>Added HWB.T2.M2 =n to GZ14</t>
  </si>
  <si>
    <t>Added HWB.T2.L2 =n to GZ14</t>
  </si>
  <si>
    <t>Removed HOR_ISL1 =y from GZ12</t>
  </si>
  <si>
    <t>Removed HOR_ISL2 =y from GZ12</t>
  </si>
  <si>
    <t>Added HOR_KBY_ISL1 to GZ12</t>
  </si>
  <si>
    <t>Added HOR_KBY_ISL1.1 =y to GZ12</t>
  </si>
  <si>
    <t>Added HOR_KBY_ISL1.2 =y to GZ12</t>
  </si>
  <si>
    <t>Added HOR_KBY_ISL1.3 =n to GZ12</t>
  </si>
  <si>
    <t>Added HOR_KBY_ISL2 to GZ12</t>
  </si>
  <si>
    <t>Added HOR_KBY_ISL2.1 =y to GZ12</t>
  </si>
  <si>
    <t>Added HOR_KBY_ISL2.2 =y to GZ12</t>
  </si>
  <si>
    <t>Added HOR_KBY_ISL2.3 =n to GZ12</t>
  </si>
  <si>
    <t>Added KBY.T1.T1 =n to GZ12</t>
  </si>
  <si>
    <t>Added KBY.T2.T2 =n to GZ12</t>
  </si>
  <si>
    <t>Added EDG.T4.M4 =y to GZ4</t>
  </si>
  <si>
    <t>Added EDG.T4.L4 =n to GZ4</t>
  </si>
  <si>
    <t>Added EDG.T5.M5 =y to GZ4</t>
  </si>
  <si>
    <t>Added EDG.T5.L5 =n to GZ4</t>
  </si>
  <si>
    <t>Added GIS.T2.M2 =n to GZ5</t>
  </si>
  <si>
    <t>Added GIS.T2.L2 =n to GZ5</t>
  </si>
  <si>
    <t>Added GIS.T4.M4 =n to GZ5</t>
  </si>
  <si>
    <t>Added GIS.T4.L4 =n to GZ5</t>
  </si>
  <si>
    <t>Added SWN.T2.T2 =n to GZ1</t>
  </si>
  <si>
    <t>Removed KKA T1 from GZ1</t>
  </si>
  <si>
    <t>Relocated MTR T1 from GZ1 to GZ7</t>
  </si>
  <si>
    <t>Added HLY_OTA2.1 to GZ2</t>
  </si>
  <si>
    <t>Added HLY_OTA2.2 to GZ2</t>
  </si>
  <si>
    <t>Added LST_PEN1 to GZ2</t>
  </si>
  <si>
    <t>Added LST_PEN2 to GZ2</t>
  </si>
  <si>
    <t>Added LST_ROS1.1 to GZ2</t>
  </si>
  <si>
    <t>Added LST_ROS1.2 to GZ2</t>
  </si>
  <si>
    <t>Removed OTA_PAK from GZ2</t>
  </si>
  <si>
    <t>Removed OTA_PAK2 from GZ2</t>
  </si>
  <si>
    <t>Added OTA_PAK3 to GZ2</t>
  </si>
  <si>
    <t>Added OTA_PAK4 to GZ2</t>
  </si>
  <si>
    <t>Removed PAK_PEN from GZ2</t>
  </si>
  <si>
    <t>Relocated BOB T2 from GZ3 to GZ2</t>
  </si>
  <si>
    <t>Relocated BOB T3 from GZ3 to GZ2</t>
  </si>
  <si>
    <t>Relocated HLY T1 from GZ2 to GZ3</t>
  </si>
  <si>
    <t>Relocated HLY T2 from GZ2 to GZ3</t>
  </si>
  <si>
    <t>Relocated HLY T3 from GZ2 to GZ3</t>
  </si>
  <si>
    <t>Relocated HLY T4 from GZ2 to GZ3</t>
  </si>
  <si>
    <t>Relocated HLY T5 from GZ2 to GZ3</t>
  </si>
  <si>
    <t>Relocated HLY T6 from GZ2 to GZ3</t>
  </si>
  <si>
    <t>Relocated HLY T21 from GZ2 to GZ3</t>
  </si>
  <si>
    <t>Relocated HLY T22 from GZ2 to GZ3</t>
  </si>
  <si>
    <t>Relocated HLY T500 from GZ2 to GZ3</t>
  </si>
  <si>
    <t>Relocated HLY T600 from GZ2 to GZ3</t>
  </si>
  <si>
    <t>Added PAK T1 to GZ2</t>
  </si>
  <si>
    <t>Added PAK T2 to GZ2</t>
  </si>
  <si>
    <t>Added PAK T3 to GZ2</t>
  </si>
  <si>
    <t>Removed PAK T5 from GZ2</t>
  </si>
  <si>
    <t>Removed PAK T6 from GZ2</t>
  </si>
  <si>
    <t>Added PEN T5 to GZ2</t>
  </si>
  <si>
    <t>Added PEN T7 to GZ2</t>
  </si>
  <si>
    <t>Added ARI_ONG.1 to GZ3</t>
  </si>
  <si>
    <t>Added ARI_ONG.2 to GZ3</t>
  </si>
  <si>
    <t>Added ARI_ONG.3 to GZ3</t>
  </si>
  <si>
    <t>Removed EDG_KAW2 from GZ4</t>
  </si>
  <si>
    <t>Removed KAW_MAT2 from GZ4</t>
  </si>
  <si>
    <t>Added EDG_MAT2 to GZ4</t>
  </si>
  <si>
    <t>Added KAW_ONU1 to GZ4</t>
  </si>
  <si>
    <t>Added KAW_ONU2 to GZ4</t>
  </si>
  <si>
    <t>Added KAW_ONU3 to GZ4</t>
  </si>
  <si>
    <t>Added KAW_ONU4 to GZ4</t>
  </si>
  <si>
    <t>Added KIN_TRK1.1 to GZ4</t>
  </si>
  <si>
    <t>Added KIN_TRK1.2 to GZ4</t>
  </si>
  <si>
    <t>Added KIN_TRK2.1 to GZ4</t>
  </si>
  <si>
    <t>Added KIN_TRK2.2 to GZ4</t>
  </si>
  <si>
    <t>Added NAP_NTM1 to GZ4</t>
  </si>
  <si>
    <t>Removed OKI_WRK3 from GZ4</t>
  </si>
  <si>
    <t>Added WKM_TIE1 to GZ4</t>
  </si>
  <si>
    <t>Added WKM_TIE2 to GZ4</t>
  </si>
  <si>
    <t>Relocated KIN_T1A from GZ4 to GZ3</t>
  </si>
  <si>
    <t>Relocated KIN_T2 from GZ4 to GZ3</t>
  </si>
  <si>
    <t>Relocated KIN_T3A from GZ4 to GZ3</t>
  </si>
  <si>
    <t>Relocated KIN_T3B from GZ4 to GZ3</t>
  </si>
  <si>
    <t>Relocated KIN_T4 from GZ4 to GZ3</t>
  </si>
  <si>
    <t>Relocated KIN_M5 from GZ4 to GZ3</t>
  </si>
  <si>
    <t>Relocated KIN_T5 from GZ4 to GZ3</t>
  </si>
  <si>
    <t>Relocated KIN_L5 from GZ4 to GZ3</t>
  </si>
  <si>
    <t>Relocated KPO_T1 from GZ4 to GZ3</t>
  </si>
  <si>
    <t>Relocated KPO_T2 from GZ4 to GZ3</t>
  </si>
  <si>
    <t>Relocated KPO_T3 from GZ4 to GZ3</t>
  </si>
  <si>
    <t>Relocated ONG_T1 from GZ6 to GZ3</t>
  </si>
  <si>
    <t>Added TRC T1 to GZ3</t>
  </si>
  <si>
    <t>Added TRC M1 to GZ3</t>
  </si>
  <si>
    <t>Added TRC L1 to GZ3</t>
  </si>
  <si>
    <t>Added TRC T2 to GZ3</t>
  </si>
  <si>
    <t>Added TRC M2 to GZ3</t>
  </si>
  <si>
    <t>Added TRC L2 to GZ3</t>
  </si>
  <si>
    <t>Removed KAW T5 from GZ4</t>
  </si>
  <si>
    <t>Added KMO T2 to GZ4</t>
  </si>
  <si>
    <t>Added KMO T4 to GZ4</t>
  </si>
  <si>
    <t>Added NTM T1 to GZ4</t>
  </si>
  <si>
    <t>Added NTM T2 to GZ4</t>
  </si>
  <si>
    <t>Added THI T1 to GZ4</t>
  </si>
  <si>
    <t>Added THI T2 to GZ4</t>
  </si>
  <si>
    <t>Relocated BRK T1 from GZ7 to GZ6</t>
  </si>
  <si>
    <t>Relocated RPO T5 from GZ5 to GZ7</t>
  </si>
  <si>
    <t>Relocated RPO T6 from GZ5 to GZ7</t>
  </si>
  <si>
    <t>Relocated TMN T5 from GZ5 to GZ7</t>
  </si>
  <si>
    <t>Relocated TMN T8 from GZ5 to GZ7</t>
  </si>
  <si>
    <t>Relocated TNG T11from GZ5 to GZ7</t>
  </si>
  <si>
    <t>Relocated TNG T12 from GZ5 to GZ7</t>
  </si>
  <si>
    <t>Relocated TNG T2 from GZ5 to GZ7</t>
  </si>
  <si>
    <t>Relocated TNG T3 from GZ5 to GZ7</t>
  </si>
  <si>
    <t>Added MKE T1 to GZ6</t>
  </si>
  <si>
    <t>Added MKE T2 to GZ6</t>
  </si>
  <si>
    <t>Relocated NPK T1 from GZ6 to GZ7</t>
  </si>
  <si>
    <t>Removed NPL T3 from GZ6</t>
  </si>
  <si>
    <t>Relocated OKN T1 from GZ6 to GZ7</t>
  </si>
  <si>
    <t>Relocated TKU T1 from GZ6 to GZ7</t>
  </si>
  <si>
    <t>Relocated TKU T2 from GZ6 to GZ7</t>
  </si>
  <si>
    <t>Relocated TKU T3 from GZ6 to GZ7</t>
  </si>
  <si>
    <t>Relocated TKU T4 from GZ6 to GZ7</t>
  </si>
  <si>
    <t>Relocated TKU T21 from GZ6 to GZ7</t>
  </si>
  <si>
    <t>Relocated TKU T22 from GZ6 to GZ7</t>
  </si>
  <si>
    <t>Added BPE_WGN1.1 to GZ7</t>
  </si>
  <si>
    <t>Added BPE_WGN1.2 to GZ7</t>
  </si>
  <si>
    <t>Added BPE_WGN2.1 to GZ7</t>
  </si>
  <si>
    <t>Added BPE_WGN2.2 to GZ7</t>
  </si>
  <si>
    <t>Added BPE_WIL1.1 to GZ7</t>
  </si>
  <si>
    <t>Added BPE_WIL1.2 to GZ7</t>
  </si>
  <si>
    <t>Added OKN_ONG1.1 to GZ7</t>
  </si>
  <si>
    <t>Added OKN_ONG1.2 to GZ7</t>
  </si>
  <si>
    <t>Added OKN_ONG1.3 to GZ7</t>
  </si>
  <si>
    <t>Relocated LTN T2 from GZ8 to GZ7</t>
  </si>
  <si>
    <t>Relocated LTN T3 from GZ8 to GZ7</t>
  </si>
  <si>
    <t>Relocated MHO T1 from GZ8 to GZ7</t>
  </si>
  <si>
    <t>Relocated MHO T3 from GZ8 to GZ7</t>
  </si>
  <si>
    <t>Relocated MHO T4 from GZ8 to GZ7</t>
  </si>
  <si>
    <t>Relocated PNI T1 from GZ7 to GZ8</t>
  </si>
  <si>
    <t>Relocated PNI T2 from GZ7 to GZ8</t>
  </si>
  <si>
    <t>Relocated TAP T1 from GZ8 to GZ7</t>
  </si>
  <si>
    <t>Relocated TWC T1 from GZ8 to GZ7</t>
  </si>
  <si>
    <t>Relocated TWC T2 from GZ8 to GZ7</t>
  </si>
  <si>
    <t>Relocated TWF T1 from GZ8 to GZ7</t>
  </si>
  <si>
    <t>Relocated TWF T2 from GZ8 to GZ7</t>
  </si>
  <si>
    <t>Relocated WDV T1 from GZ8 to GZ7</t>
  </si>
  <si>
    <t>Relocated WDV T2 from GZ8 to GZ7</t>
  </si>
  <si>
    <t>Removed HAY M7 from GZ8</t>
  </si>
  <si>
    <t>Removed HAY L7 from GZ8</t>
  </si>
  <si>
    <t>Removed HAY M8 from GZ8</t>
  </si>
  <si>
    <t>Removed HAY L8 from GZ8</t>
  </si>
  <si>
    <t>Added HAY T24 to GZ8</t>
  </si>
  <si>
    <t>Added HAY T25 to GZ8</t>
  </si>
  <si>
    <t>Removed WIL T4 from GZ8</t>
  </si>
  <si>
    <t>Added MST_UHT1.1 to GZ8</t>
  </si>
  <si>
    <t>Added MST_UHT1.2 to GZ8</t>
  </si>
  <si>
    <t>Added MST_UHT2.1 to GZ8</t>
  </si>
  <si>
    <t>Added MST_UHT2.2 to GZ8</t>
  </si>
  <si>
    <t>Added PRM_PNI_TKR1.1 to GZ8</t>
  </si>
  <si>
    <t>Added PRM_PNI_TKR1.2 to GZ8</t>
  </si>
  <si>
    <t>Added PRM_PNI_TKR2.1 to GZ8</t>
  </si>
  <si>
    <t>Added PRM_PNI_TKR2.2 to GZ8</t>
  </si>
  <si>
    <t>Added "PEN_T10_W_O_1" constraint to the list of manual constraints.</t>
  </si>
  <si>
    <t>Added "ISL_T3_or_ISL_T7_M_O_1", "ISL_T3_or_ISL_T7_W_O_1", "ISL_T6_M_O_1" and "ISL_T6_W_O_1" constraints to the list of manual constraints. Deleted "ISL_T3_M_O_1" and "ISL_T3_W_O_1" from the list of manual constraints.</t>
  </si>
  <si>
    <t>Added RDF T3&amp;T4 permanent constraints</t>
  </si>
  <si>
    <t>Added "BPE_T1_or_BPE_T2_or_BPE_T3_S_O_1B", "BPE_T1_or_BPE_T2_or_BPE_T3_M_O_1" and "BPE_T1_or_BPE_T2_or_BPE_T3_W_O_1" constraints to the list of manual constraints. Deleted "BPE_T1_or_BPE_T2_or_BPE_T3_S_O_1" from the list of manual constraints.</t>
  </si>
  <si>
    <t xml:space="preserve">Issues with "S_O_1" constraint in ACI not communicating with MS. Had to clone "S_O_1" and name that as "S_O_1B" and push it out again for the constraint to work.  </t>
  </si>
  <si>
    <t>Added "LIV_NSY_1_or_NSY_ROX_1_DBL_CTG_O_1" constraint to the list of manual constraints</t>
  </si>
  <si>
    <t>Added KMO.T2.M2 =n to GZ5</t>
  </si>
  <si>
    <t>Converted from 2W to 3W. Modellers need to update csm to 'write constraint = no' for primary and secondary windings (as it was for the 2W transformer)</t>
  </si>
  <si>
    <t>Added KMO.T2.L2 =n to GZ5</t>
  </si>
  <si>
    <t>Added KMO.T4.M4 =n to GZ5</t>
  </si>
  <si>
    <t>Added KMO.T4.L4 =n to GZ5</t>
  </si>
  <si>
    <t>Added MDN.T5.M5 =n to GZ1</t>
  </si>
  <si>
    <t>Converted from 2W to 3W.</t>
  </si>
  <si>
    <t>Added MDN.T5.L5 =n to GZ1</t>
  </si>
  <si>
    <t>Added MDN.T6.M6 =n to GZ1</t>
  </si>
  <si>
    <t>Added MDN.T6.L6 =n to GZ1</t>
  </si>
  <si>
    <t>Removed DAR_MPE1 from GZ1</t>
  </si>
  <si>
    <t>Removed DAR_MPE2 from GZ1</t>
  </si>
  <si>
    <t>Removed DAR T1 from GZ1</t>
  </si>
  <si>
    <t>Removed MPE T1 from GZ1</t>
  </si>
  <si>
    <t>Removed MPE T2 from GZ1</t>
  </si>
  <si>
    <t>Removed MPE T3 from GZ1</t>
  </si>
  <si>
    <t>Removed MPE T4 from GZ1</t>
  </si>
  <si>
    <t>Added KAW T12=n</t>
  </si>
  <si>
    <t>Added KAW T13=n</t>
  </si>
  <si>
    <t>Added CYD_ROX_1&amp;2_ROX_IMPORT_SCHEME_ENABLED constraints to manual constraints spreadsheet</t>
  </si>
  <si>
    <t>Added "EDG_KAW_3_S_O_1" constraint to the list of manual constraints.</t>
  </si>
  <si>
    <t>Added "EDG_KAW_3_M_O_1" &amp; "EDG_KAW_3_W_O_1"constraints to the list of manual constraints.</t>
  </si>
  <si>
    <t>Added "HWA_SFD_1_or_HWA_WVY_1_WGN_WVY_1_S_O_1A", "HWA_SFD_1_or_HWA_WVY_1_WGN_WVY_1_M_O_1A" and "HWA_SFD_1_or_HWA_WVY_1_WGN_WVY_1_W_O_1A" constraints to the list of manual constraints. Removed "HWA_SFD_1_or_HWA_WVY_1_WGN_WVY_1_S_O_1", "HWA_SFD_1_or_HWA_WVY_1_WGN_WVY_1_M_O_1" and "HWA_SFD_1_or_HWA_WVY_1_WGN_WVY_1_W_O_1" from the list of manual constraints.</t>
  </si>
  <si>
    <t xml:space="preserve">Constraints existed in ACI but not in MOI Constraints Library. </t>
  </si>
  <si>
    <t>Added "NPL_T8_O_1"constraints to the list of manual constraints.</t>
  </si>
  <si>
    <t>Anna Lu</t>
  </si>
  <si>
    <t>Superseded "NPL_T8_O_1" with NPL_T8_O_1A" constraints in the list of manual constraints.</t>
  </si>
  <si>
    <t>Added "West_Coast_Split_S_O_2", "West_Coast_Split_M_O_2" &amp; "West_Coast_Split_W_O_2" constraints to the list of manual constraints.</t>
  </si>
  <si>
    <t>Added "COB_UTK_1&amp;COB_VT10_O_1" and "COB_STK_2&amp;COB_VT10_O_1" constraints to the list of manual constraints.</t>
  </si>
  <si>
    <t>Update MTI permanent constraints to account for both ccts.</t>
  </si>
  <si>
    <t>Constraint will not bind when either MTI_WHM cct is out</t>
  </si>
  <si>
    <t xml:space="preserve">Added "BOB_OTA_SPLIT_O_1" &amp; "NPL_T8_O_2" constraints to the list of manual constraints. </t>
  </si>
  <si>
    <t xml:space="preserve">Added "AVI_WTK_1_or_LIV_WTK_1_W_O_1" constraint to the list of manual constraints. </t>
  </si>
  <si>
    <t>Replace textual equation field with data fields, remove comments from name field and place in textual purpose field</t>
  </si>
  <si>
    <t>Conrad Edwards</t>
  </si>
  <si>
    <t>Reduce risk to FTR Manager, possibly assist customers</t>
  </si>
  <si>
    <t xml:space="preserve">Added "SFD_T10_O_1A" &amp; "SFD_T10_O_2A" constraints to the list of manual constraints. </t>
  </si>
  <si>
    <t>Updated UPPER_NORTH_ISLAND_STABILITY_P_1B to …C. Also changed sheet to handle 11 terms</t>
  </si>
  <si>
    <t>Remove CYD_ROX import scheme enabled constraints</t>
  </si>
  <si>
    <t>Add SFD bus outage constraint (on behalf of Kate)</t>
  </si>
  <si>
    <t>Added "NPL_T8_M_O_3" constraint to the list of manual constraints</t>
  </si>
  <si>
    <t>Bharti Patel</t>
  </si>
  <si>
    <t>Added "WELLINGTON_STABILITY_P_1B" to the list of manual constraints</t>
  </si>
  <si>
    <t>Update to branches</t>
  </si>
  <si>
    <t>Added COL and TKA Market node constraints</t>
  </si>
  <si>
    <t>Grant Tuffery</t>
  </si>
  <si>
    <t>New</t>
  </si>
  <si>
    <t>Added KUM and PTA Market Node constraints</t>
  </si>
  <si>
    <t>WELLINGTON_STABILITY_MGM_MST_1_or_MGM_WDV_1_O_1B updated and MTI 80 sec constraints removed</t>
  </si>
  <si>
    <t>Added MHO Market Node constraint</t>
  </si>
  <si>
    <t>Ravisha Wijesinghe</t>
  </si>
  <si>
    <t>Added HAM-KPO circuit outage constraints</t>
  </si>
  <si>
    <t>Added WPI into BWK market node constraint</t>
  </si>
  <si>
    <t>Piyaranga Gammanpila</t>
  </si>
  <si>
    <t>Added WPI into HWB market node constraint</t>
  </si>
  <si>
    <t>Modified BPE_MHO1, BPE_MHO2, MHO_T3, MHO_T4 = Yes for SFT Monitoring</t>
  </si>
  <si>
    <t>Branches require monitoring.</t>
  </si>
  <si>
    <t>Added KPI market node constraint. Added ARI_HAM1 &amp; 2 brach constraints</t>
  </si>
  <si>
    <t>Removed UPPER_NORTH_ISLAND_STABILITY_P_1C</t>
  </si>
  <si>
    <t>Thermal retirements</t>
  </si>
  <si>
    <t>Added UPPER_NORTH_ISLAND_STABILITY_P_1D</t>
  </si>
  <si>
    <t>Updated EDG_KAW_3 outages to include KAW_OHK_1</t>
  </si>
  <si>
    <t>EDG_OWH name change and removed old ones</t>
  </si>
  <si>
    <t xml:space="preserve">Change branch constraint names to ARI_HAM_1_Branch_W_O_1, ARI_HAM_2_Branch_W_O_1, ARI_HAM_1_Branch_M_O_1, ARI_HAM_2_Branch_M_O_1, ARI_HAM_1_Branch_S_O_1, ARI_HAM_2_Branch_S_O_1 </t>
  </si>
  <si>
    <t>ARI_HAM branch constraint name changed and reworded in include ARI CB 48 'Closed' or 'Open' scenarios.</t>
  </si>
  <si>
    <t>Added NPL_SFD_1_M_O_2 and NPL_SFD_2_M_O_2</t>
  </si>
  <si>
    <t>Gavin Austin</t>
  </si>
  <si>
    <t>Added NPL_SFD_1_W_O_1</t>
  </si>
  <si>
    <t>New constraint to use 1 hour rating of SFD T10 transformer</t>
  </si>
  <si>
    <t>COL MN constraint RHS updated after consultation with TrustPower</t>
  </si>
  <si>
    <t>Lowered to ensure less cost of constraint.</t>
  </si>
  <si>
    <t>New constraint created for SFD_T10 outage</t>
  </si>
  <si>
    <t>Minura Vithanage</t>
  </si>
  <si>
    <t>SFD_T10 outage</t>
  </si>
  <si>
    <t>New manual permenant constraint NSY_ROX_1_ROX_Export_Scheme_Enabled_W_P created</t>
  </si>
  <si>
    <t xml:space="preserve">Manual constraint created to manage ROX Export Scheme. SFT constraint doesn't get published until 100%. </t>
  </si>
  <si>
    <t>Remove   KAW_T13_KAW_MAT_TRIP_ENABLED... constraints</t>
  </si>
  <si>
    <t>SPS scheme is modelled</t>
  </si>
  <si>
    <t>Added existing HOR_KBY_ISL_1_W_O constraint to this spreadsheet</t>
  </si>
  <si>
    <t>Andrew Vareed</t>
  </si>
  <si>
    <t>Manual constraint had been created in July 2015 but had not been updated in this register.</t>
  </si>
  <si>
    <t>New manual outage constraint: HOR_KBY_ISL_2_W_O</t>
  </si>
  <si>
    <t>SFT constraint monitoring enabled for GYM KUM cct during a HOR ISL 2 outage - this manual constraint is only required as backup. Cloned cct 1 constraint which was already available.</t>
  </si>
  <si>
    <t>Update MKE1101 MKE1 MW_Min to RHS of 45 MW</t>
  </si>
  <si>
    <t>Angela Houston</t>
  </si>
  <si>
    <t>Request from Nova for minimum of 45 MW (one unit)</t>
  </si>
  <si>
    <t>New Branch constraints for BPE_WDV_1 and 2</t>
  </si>
  <si>
    <t>Restrict generation at Te Apiti to ensure Te Apiti generation will not  runback for overloading of Bunnythorpe-Woodville -2 circuit steady state when concurrent outages on Bunnythorpe-Woodville-1/2 circuit and Mangamaire split is between Woodville to Masterton.</t>
  </si>
  <si>
    <t>Moved the "Branches excluded for SFT Monitoring" s/s to SO Circuit &amp; Transformer Rating s/s</t>
  </si>
  <si>
    <t>To have it in one place for ease of updating</t>
  </si>
  <si>
    <t>COB market node constraint added</t>
  </si>
  <si>
    <t>Use COB for voltage support in some outage scenarios</t>
  </si>
  <si>
    <t>New RDF permanent constraint added. Notes added to existing RDF permanent constraints with respect when these will be made ineffective.</t>
  </si>
  <si>
    <t>Jaleel Mesbah</t>
  </si>
  <si>
    <t>New Grid Owner offer on the ratings of the RDF ICTs.</t>
  </si>
  <si>
    <t xml:space="preserve">ISL_T6 constraints updated </t>
  </si>
  <si>
    <t>Manual constraints had been created in May 2016 but had not been updated in this register.</t>
  </si>
  <si>
    <t>Old RDF permanent constraints removed. 
Removed erroneous NPL_SFD_1_W_O_1.
Updated workbook closing macro to get rid of error.</t>
  </si>
  <si>
    <t>New Grid Owner offer on the ratings of the RDF ICTs.
General housekeeping.</t>
  </si>
  <si>
    <t>KAW_T12_T_1 added.</t>
  </si>
  <si>
    <t>Change in rating of KAW_T12</t>
  </si>
  <si>
    <t>New KAW T12 outage constraints (KAW_T12_W_O_1 and KAW_T12_O_2) added.</t>
  </si>
  <si>
    <t xml:space="preserve">Required to manage the de-rating of KAW T12/T13 (60/80 respectively) due to gassing/insulation issues. </t>
  </si>
  <si>
    <t>NPL_T8_O_2 and SFD_T10_O_2A removed.</t>
  </si>
  <si>
    <t>Increase in rating of the HWA-SFD-1 circuit as part of the HWA Bus Rebuild Project makes these constraints obsolete.</t>
  </si>
  <si>
    <r>
      <rPr>
        <b/>
        <sz val="10"/>
        <rFont val="Tahoma"/>
        <family val="2"/>
      </rPr>
      <t>Added:</t>
    </r>
    <r>
      <rPr>
        <sz val="10"/>
        <rFont val="Tahoma"/>
        <family val="2"/>
      </rPr>
      <t xml:space="preserve">
BPE_T1_or_BPE_T2_or_BPE_T3_S_O_1
NPL_T8_W_O_3
</t>
    </r>
    <r>
      <rPr>
        <b/>
        <sz val="10"/>
        <rFont val="Tahoma"/>
        <family val="2"/>
      </rPr>
      <t>Removed:</t>
    </r>
    <r>
      <rPr>
        <sz val="10"/>
        <rFont val="Tahoma"/>
        <family val="2"/>
      </rPr>
      <t xml:space="preserve">
KAW_T13_KAW_T12_T13_OVERLOAD_PROT_DISABLED_S_P_1
KAW_T13_KAW_T12_T13_OVERLOAD_PROT_DISABLED_W_P_1
KAW_T13_KAW_T12_T13_OVERLOAD_PROT_DISABLED_M_P_1
LIV_NSY_1_or_NSY_ROX_1_DBL_CTG_O_1
HOR_ISL_1or2_&amp;_DOB_RFN_IGH_1_O
ISL_LIV&amp;AVI_BEN_1&amp;2_STABILITY_O_1
ATI_OHK_1_O_1
ASB_OPI_1_STABILITY_O_1
ASB_ISL_1&amp;ASB_OPI_2_STABILITY_O_1A
MAN_BLACKSTART_TEST_STABILITY_O_1
HWB_ROX_2&amp;HWB_T4_STABILITY_O_1
ATI_OHK_1_STABILITY_O_1
PEN_T10_W_O_1
KAW_T12_O_2
KAW_T12_W_O_1
KAW_T12_T_1
KAW_T13&amp;EDG_KAW_1&amp;2_O_1
COB_STK_2&amp;COB_VT10_O_1
COB_UTK_1&amp;COB_VT10_O_1
OHK_WRK_1&amp;KIN_TRK_SPLIT_STABILITY_O_1
OHK_WRK_1_O_1_z
NSY_ROX_1_ROX_Export_Scheme_Enabled_W_P
MOT_T5_O_1</t>
    </r>
  </si>
  <si>
    <t>General review and cleanup of ACI database.</t>
  </si>
  <si>
    <r>
      <rPr>
        <b/>
        <sz val="10"/>
        <rFont val="Tahoma"/>
        <family val="2"/>
      </rPr>
      <t>Removed:</t>
    </r>
    <r>
      <rPr>
        <sz val="10"/>
        <rFont val="Tahoma"/>
        <family val="2"/>
      </rPr>
      <t xml:space="preserve">
NPL_SFD_1_M_O_2
NPL_SFD_2_M_O_2
BPE_T1_or_BPE_T2_or_BPE_T3_S_O_1B
BPE_T1_or_BPE_T2_or_BPE_T3_S_O_1
BPE_T1_or_BPE_T2_or_BPE_T3_M_O_1
BPE_T1_or_BPE_T2_or_BPE_T3_W_O_1
HWA_SFD_1_or_HWA_WVY_1_or_WGN_WVY_1_S_O_1A
HWA_SFD_1_or_HWA_WVY_1_or_WGN_WVY_1_M_O_1A
HWA_SFD_1_or_HWA_WVY_1_or_WGN_WVY_1_W_O_1A
ISL_T6_S_O_1A
ISL_T6_M_O_1A
ISL_T6_W_O_1A
ISL_T3_or_ISL_T7_S_O_1
ISL_T3_or_ISL_T7_M_O_1
ISL_T3_or_ISL_T7_W_O_1
NPL_T8_M_O_3
NPL_T8_W_O_3
NPL_T8_O_1A
SFD_BUS_SPLIT_S_O_1
SFD_T10_O_1A
SFD_T10_S_O_3
SFD_T10_M_O_3
SFD_T10_W_O_3</t>
    </r>
  </si>
  <si>
    <t>SFT has been enabled for contingencies of interconnecting transformers at NPL, SFD, BPE and ISL. All interconnecting transformer ratings have been updated to the 1-hour offload rating. Change came into effect on Dec 2016.</t>
  </si>
  <si>
    <r>
      <rPr>
        <b/>
        <sz val="10"/>
        <rFont val="Tahoma"/>
        <family val="2"/>
      </rPr>
      <t>Added:</t>
    </r>
    <r>
      <rPr>
        <sz val="10"/>
        <rFont val="Tahoma"/>
        <family val="2"/>
      </rPr>
      <t xml:space="preserve">
BPE_T1_or_BPE_T2_or_BPE_T3_S_O_1C
BPE_T1_or_BPE_T2_or_BPE_T3_M_O_1A
BPE_T1_or_BPE_T2_or_BPE_T3_W_O_1A
HWA_SFD_1_or_HWA_WVY_1_or_WGN_WVY_1_S_O_1B
HWA_SFD_1_or_HWA_WVY_1_or_WGN_WVY_1_M_O_1B
HWA_SFD_1_or_HWA_WVY_1_or_WGN_WVY_1_W_O_1B
ISL_T6_S_O_1B
ISL_T6_M_O_1B
ISL_T6_W_O_1B
ISL_T3_or_ISL_T7_S_O_1A
ISL_T3_or_ISL_T7_M_O_1A
ISL_T3_or_ISL_T7_W_O_1A
NPL_T8_O_1B
NPL_T8_M_O_3A
NPL_T8_W_O_3A
SFD_BUS_SPLIT_S_O_1A
SFD_BUS_SPLIT_M_O_1A
SFD_T10_O_1B
SFD_T10_S_O_3A
SFD_T10_M_O_3A
SFD_T10_W_O_3A</t>
    </r>
  </si>
  <si>
    <t>Manual constraints for the contingencies of NPL, SFD, BPE and ISL interconnecting transformers re-instated due to Market System issues with respect to SFT constraints.</t>
  </si>
  <si>
    <r>
      <rPr>
        <b/>
        <sz val="10"/>
        <rFont val="Tahoma"/>
        <family val="2"/>
      </rPr>
      <t>Removed:</t>
    </r>
    <r>
      <rPr>
        <sz val="10"/>
        <rFont val="Tahoma"/>
        <family val="2"/>
      </rPr>
      <t xml:space="preserve">
ISL_T3_or_ISL_T7_S_O_1A
ISL_T3_or_ISL_T7_M_O_1A
ISL_T3_or_ISL_T7_W_O_1A
</t>
    </r>
    <r>
      <rPr>
        <b/>
        <sz val="10"/>
        <rFont val="Tahoma"/>
        <family val="2"/>
      </rPr>
      <t>Added:</t>
    </r>
    <r>
      <rPr>
        <sz val="10"/>
        <rFont val="Tahoma"/>
        <family val="2"/>
      </rPr>
      <t xml:space="preserve">
ISL_T7_S_O_1
ISL_T7_M_O_1
ISL_T7_W_O_1
ISL_T3_S_O_1
ISL_T3_M_O_1A
ISL_T3_W_O_1A</t>
    </r>
  </si>
  <si>
    <t>ISL_T3 and ISL_T7 have different 1-hour ratings. This means that separate outage constraints are needed for ISL_T3 and ISL_T7 outages as the RHS would be different to reflect the 1-hour rating of the remaining interconnector</t>
  </si>
  <si>
    <r>
      <t>Extended the term columns to 15 to cater for larger equations.</t>
    </r>
    <r>
      <rPr>
        <b/>
        <sz val="10"/>
        <rFont val="Tahoma"/>
        <family val="2"/>
      </rPr>
      <t xml:space="preserve">
Removed:</t>
    </r>
    <r>
      <rPr>
        <sz val="10"/>
        <rFont val="Tahoma"/>
        <family val="2"/>
      </rPr>
      <t xml:space="preserve">
HAM_KPO_1_S_O_2
HAM_KPO_1_M_O_2
HAM_KPO_1_W_O_2
HAM_KPO_2_S_O_2
HAM_KPO_2_M_O_2
HAM_KPO_2_W_O_2
EDG_KAW_3_M_1 (duplicate entry)</t>
    </r>
  </si>
  <si>
    <t>HAM-KPO-1 or 2 outage constraints removed due to the effect of the HTI-TMU-1 circuit.
Minor cleanup of the database carried out.</t>
  </si>
  <si>
    <r>
      <rPr>
        <b/>
        <sz val="10"/>
        <rFont val="Tahoma"/>
        <family val="2"/>
      </rPr>
      <t>Removed:</t>
    </r>
    <r>
      <rPr>
        <sz val="10"/>
        <rFont val="Tahoma"/>
        <family val="2"/>
      </rPr>
      <t xml:space="preserve">
NPL_T8_O_1B
SFD_T10_O_1B</t>
    </r>
  </si>
  <si>
    <t>Uprating of reverse rating of HWA-WVY-1 circuit makes these constraints obsolete.</t>
  </si>
  <si>
    <r>
      <rPr>
        <b/>
        <sz val="10"/>
        <rFont val="Tahoma"/>
        <family val="2"/>
      </rPr>
      <t>Modified:</t>
    </r>
    <r>
      <rPr>
        <sz val="10"/>
        <rFont val="Tahoma"/>
        <family val="2"/>
      </rPr>
      <t xml:space="preserve">
BEN_HAY_Transfer_Limit
HAY_BEN_Transfer_Limit</t>
    </r>
  </si>
  <si>
    <t>Updated CAN description, RHS and constraint type to reflect use by real-time operations.</t>
  </si>
  <si>
    <t>Removed:
BPE_T1_or_BPE_T2_or_BPE_T3_S_O_1C
BPE_T1_or_BPE_T2_or_BPE_T3_M_O_1A
BPE_T1_or_BPE_T2_or_BPE_T3_W_O_1A
HWA_SFD_1_or_HWA_WVY_1_or_WGN_WVY_1_S_O_1B
HWA_SFD_1_or_HWA_WVY_1_or_WGN_WVY_1_M_O_1B
HWA_SFD_1_or_HWA_WVY_1_or_WGN_WVY_1_W_O_1B</t>
  </si>
  <si>
    <t>Commisioning of new BPE T2 and T3</t>
  </si>
  <si>
    <t>WEST_COAST_SPLIT_STABILITY_LOW_GENERATION_O_1</t>
  </si>
  <si>
    <t>Voltage stability constraint required on West Coast during generation shutdown</t>
  </si>
  <si>
    <t>HAM_KPO_1_M_O_2A added</t>
  </si>
  <si>
    <t>Required for outage</t>
  </si>
  <si>
    <t>Added notes against BEN_HAY_Transfer_Limit and HAY_BEN_Transfer_Limit.
Reordered Constraints alphabetically
Added missing information in HAM_KPO_1_M_O_2A
Corrected name of WEST_COAST_STABILITY_LOW_GENERATION_O_1</t>
  </si>
  <si>
    <t>Christian Jensen</t>
  </si>
  <si>
    <t>Clarify Market participant concerns about Transfer Limit Constraints.
General Clean-Up</t>
  </si>
  <si>
    <r>
      <rPr>
        <b/>
        <sz val="10"/>
        <rFont val="Tahoma"/>
        <family val="2"/>
      </rPr>
      <t>Added:</t>
    </r>
    <r>
      <rPr>
        <sz val="10"/>
        <rFont val="Tahoma"/>
        <family val="2"/>
      </rPr>
      <t xml:space="preserve">
HAM_KPO_1_M_O_2A
HAM_KPO_1_S_O_2A
HAM_KPO_1_W_O_2A
HAM_KPO_2_M_O_2A
HAM_KPO_2_S_O_2A
HAM_KPO_2_W_O_2A
</t>
    </r>
    <r>
      <rPr>
        <b/>
        <sz val="10"/>
        <rFont val="Tahoma"/>
        <family val="2"/>
      </rPr>
      <t>Removed:</t>
    </r>
    <r>
      <rPr>
        <sz val="10"/>
        <rFont val="Tahoma"/>
        <family val="2"/>
      </rPr>
      <t xml:space="preserve">
ISL_T6_S_O_1B (Replaced by SFT Constraint)
ISL_T6_M_O_1B (Replaced by SFT Constraint)
ISL_T6_W_O_1B (Replaced by SFT Constraint)
ISL_T7_S_O_1 (Replaced by SFT Constraint)
ISL_T7_M_O_1 (Replaced by SFT Constraint)
ISL_T7_W_O_1 (Replaced by SFT Constraint)
ISL_T3_S_O_1 (Replaced by SFT Constraint)
ISL_T3_M_O_1A (Replaced by SFT Constraint)
ISL_T3_W_O_1A (Replaced by SFT Constraint)
NPL_T8_M_O_3A (Replaced by SFT Constraint)
NPL_T8_W_O_3A (Replaced by SFT Constraint)
SFD_BUS_SPLIT_S_O_1A (Replaced by SFT Constraint)
SFD_BUS_SPLIT_M_O_1A (Replaced by SFT Constraint)
SFD_T10_S_O_3A (Replaced by SFT Constraint) 
SFD_T10_M_O_3A (Replaced by SFT Constraint)
SFD_T10_W_O_3A (Replaced by SFT Constraint)
AVI_WTK_1_or _LIV_WTK_1_W_O_1 (Redundant)
MAN_NMA_1_or_2_MAN_INTERTRIP_ENABLED_O_1 (Redundant)
</t>
    </r>
    <r>
      <rPr>
        <b/>
        <sz val="10"/>
        <rFont val="Tahoma"/>
        <family val="2"/>
      </rPr>
      <t>Modified:</t>
    </r>
    <r>
      <rPr>
        <sz val="10"/>
        <rFont val="Tahoma"/>
        <family val="2"/>
      </rPr>
      <t xml:space="preserve">
MKE1101 MKE1 MW_Min (RHS reduced from 45MW to 30MW)
KPA1101 KPI1 MW_Min (RHS reduced from 15MW to 13MW)</t>
    </r>
  </si>
  <si>
    <t>1. General Clean-Up
2. Removal of Manual Constraints replaced by SFT Constraints
3. Removal of Redundant Constraints
4. Addition of new Constraints</t>
  </si>
  <si>
    <r>
      <rPr>
        <b/>
        <sz val="10"/>
        <rFont val="Tahoma"/>
        <family val="2"/>
      </rPr>
      <t>Added:</t>
    </r>
    <r>
      <rPr>
        <sz val="10"/>
        <rFont val="Tahoma"/>
        <family val="2"/>
      </rPr>
      <t xml:space="preserve">
KAW_T13_Branch_M_O_1
KAW_T13_Branch_S_O_1
KAW_T13_Branch_W_O_1
HOR_KBY_ISL_1_M_O_1
HOR_KBY_ISL_1_S_O_1
HOR_KBY_ISL_2_M_O_1
HOR_KBY_ISL_2_S_O_1
</t>
    </r>
    <r>
      <rPr>
        <b/>
        <sz val="10"/>
        <rFont val="Tahoma"/>
        <family val="2"/>
      </rPr>
      <t>Removed:</t>
    </r>
    <r>
      <rPr>
        <sz val="10"/>
        <rFont val="Tahoma"/>
        <family val="2"/>
      </rPr>
      <t xml:space="preserve">
ISL_LIV_1&amp;_LIV_WTK_1_W_O_1 (Redundant)
</t>
    </r>
    <r>
      <rPr>
        <b/>
        <sz val="10"/>
        <rFont val="Tahoma"/>
        <family val="2"/>
      </rPr>
      <t>Modified:</t>
    </r>
    <r>
      <rPr>
        <sz val="10"/>
        <rFont val="Tahoma"/>
        <family val="2"/>
      </rPr>
      <t xml:space="preserve">
SOUTHLAND_STABILITY_P_1A becomes SOUTHLAND_STABILITY_P_1B (NMA_TMH.1 renamed to NMA_GOR_TMH1.1)</t>
    </r>
  </si>
  <si>
    <t>1. Modification of existing Constraints to account for updated Branch Names
2. Removal of Redundant Constraints
3. Addition of new Constraints</t>
  </si>
  <si>
    <r>
      <rPr>
        <b/>
        <sz val="10"/>
        <rFont val="Tahoma"/>
        <family val="2"/>
      </rPr>
      <t>Modified:</t>
    </r>
    <r>
      <rPr>
        <sz val="10"/>
        <rFont val="Tahoma"/>
        <family val="2"/>
      </rPr>
      <t xml:space="preserve">
SOUTHLAND_STABILITY_P_1B becomes SOUTHLAND_STABILITY_P_1C (NMA_TMH2.1 renamed to NMA_GOR_TMH2.1)</t>
    </r>
  </si>
  <si>
    <t>Modification of existing Constraints to account for updated Branch Names</t>
  </si>
  <si>
    <r>
      <rPr>
        <b/>
        <sz val="10"/>
        <rFont val="Tahoma"/>
        <family val="2"/>
      </rPr>
      <t>Added:</t>
    </r>
    <r>
      <rPr>
        <sz val="10"/>
        <rFont val="Tahoma"/>
        <family val="2"/>
      </rPr>
      <t xml:space="preserve">
EDG_KAW_3_W_O_1A
EDG_KAW_3_M_O_1A
EDG_KAW_3_S_O_1A
</t>
    </r>
    <r>
      <rPr>
        <b/>
        <sz val="10"/>
        <rFont val="Tahoma"/>
        <family val="2"/>
      </rPr>
      <t>Removed:</t>
    </r>
    <r>
      <rPr>
        <sz val="10"/>
        <rFont val="Tahoma"/>
        <family val="2"/>
      </rPr>
      <t xml:space="preserve">
EDG_KAW_3_M_1</t>
    </r>
  </si>
  <si>
    <t>EDG_KAW_3_M_1 rebuilt with correct naming convention and  additional ratings periods added .</t>
  </si>
  <si>
    <r>
      <rPr>
        <b/>
        <sz val="10"/>
        <rFont val="Tahoma"/>
        <family val="2"/>
      </rPr>
      <t>Added:</t>
    </r>
    <r>
      <rPr>
        <sz val="10"/>
        <rFont val="Tahoma"/>
        <family val="2"/>
      </rPr>
      <t xml:space="preserve">
RDF_T3_M_O_1B
RDF_T3_S_O_1B
RDF_T3_W_O_1B
RDF_T4_M_O_1B
RDF_T4_S_O_1B
RDF_T4_W_O_1B
</t>
    </r>
    <r>
      <rPr>
        <b/>
        <sz val="10"/>
        <rFont val="Tahoma"/>
        <family val="2"/>
      </rPr>
      <t>Removed:</t>
    </r>
    <r>
      <rPr>
        <sz val="10"/>
        <rFont val="Tahoma"/>
        <family val="2"/>
      </rPr>
      <t xml:space="preserve">
RDF_T3_M_O_1A
RDF_T3_S_O_1A
RDF_T3_W_O_1A
RDF_T4_M_O_1A
RDF_T4_S_O_1A
RDF_T4_W_O_1A
</t>
    </r>
  </si>
  <si>
    <t>Nicholas Merrington</t>
  </si>
  <si>
    <t>RDF TOPS scheme commissioned. New RDF ITC ratings for when scheme is disbaled an ITC is on outage.</t>
  </si>
  <si>
    <r>
      <rPr>
        <b/>
        <sz val="10"/>
        <rFont val="Tahoma"/>
        <family val="2"/>
      </rPr>
      <t>ADDED:</t>
    </r>
    <r>
      <rPr>
        <sz val="10"/>
        <rFont val="Tahoma"/>
        <family val="2"/>
      </rPr>
      <t xml:space="preserve"> -1 * KAW_T13.T13 + -1 * KAW_T12.T12 + 1 * EDG_OWH2.1 </t>
    </r>
  </si>
  <si>
    <t>Sean O'Connor</t>
  </si>
  <si>
    <t>New constraint added to reduce KAW, MAT and ANI generation prior to switching KAW_T12 out of service</t>
  </si>
  <si>
    <r>
      <rPr>
        <b/>
        <sz val="10"/>
        <rFont val="Tahoma"/>
        <family val="2"/>
      </rPr>
      <t>Added:</t>
    </r>
    <r>
      <rPr>
        <sz val="10"/>
        <rFont val="Tahoma"/>
        <family val="2"/>
      </rPr>
      <t xml:space="preserve">
KAW_T12_M_O_1
KAW_T12_S_O_1A
KAW_T12_W_O_1B
</t>
    </r>
    <r>
      <rPr>
        <b/>
        <sz val="10"/>
        <rFont val="Tahoma"/>
        <family val="2"/>
      </rPr>
      <t>Removed:</t>
    </r>
    <r>
      <rPr>
        <sz val="10"/>
        <rFont val="Tahoma"/>
        <family val="2"/>
      </rPr>
      <t xml:space="preserve">
KAW_T12_W_O_1A</t>
    </r>
  </si>
  <si>
    <t>Added Summer and Shoulder season pre-outage constraints for a KAW_T12 outage. The existing Winter season constraint replaced with updated constraint that considers KAW_T13 ratings change.</t>
  </si>
  <si>
    <r>
      <rPr>
        <b/>
        <sz val="10"/>
        <rFont val="Tahoma"/>
        <family val="2"/>
      </rPr>
      <t>Added:</t>
    </r>
    <r>
      <rPr>
        <sz val="10"/>
        <rFont val="Tahoma"/>
        <family val="2"/>
      </rPr>
      <t xml:space="preserve">
KAW_T13_Branch_M_O_1B
KAW_T13_Branch_S_O_1A
KAW_T13_Branch_W_O_1A
EDG_KAW_3_M_O_1B
EDG_KAW_3_S_O_1B
EDG_KAW_3_W_O_1B
EDG_KAW_3_or_KAW_OHK_1_S_O_1A
EDG_KAW_3_or_KAW_OHK_1_M_O_1A
EDG_KAW_3_or_KAW_OHK_1_W_O_1A
</t>
    </r>
    <r>
      <rPr>
        <b/>
        <sz val="10"/>
        <rFont val="Tahoma"/>
        <family val="2"/>
      </rPr>
      <t>Removed:</t>
    </r>
    <r>
      <rPr>
        <sz val="10"/>
        <rFont val="Tahoma"/>
        <family val="2"/>
      </rPr>
      <t xml:space="preserve">
KAW_T13_Branch_M_O_1
KAW_T13_Branch_S_O_1
KAW_T13_Branch_W_O_1
EDG_KAW_3_M_O_1A
EDG_KAW_3_S_O_1A
EDG_KAW_3_W_O_1A
EDG_KAW_3_or_KAW_OHK_1_S_O_1
EDG_KAW_3_or_KAW_OHK_1_M_O_1
EDG_KAW_3_or_KAW_OHK_1_W_O_1
</t>
    </r>
    <r>
      <rPr>
        <b/>
        <sz val="10"/>
        <rFont val="Tahoma"/>
        <family val="2"/>
      </rPr>
      <t>Modified:</t>
    </r>
    <r>
      <rPr>
        <sz val="10"/>
        <rFont val="Tahoma"/>
        <family val="2"/>
      </rPr>
      <t xml:space="preserve">
(Purpose only)
RDF_T3_M_O_1B
RDF_T3_S_O_1B
RDF_T3_W_O_1B
RDF_T4_M_O_1B
RDF_T4_S_O_1B
RDF_T4_W_O_1B</t>
    </r>
  </si>
  <si>
    <t>Updated several outage constraints for the KAW region. This was both a response to new KAW_T13 ratings and to be consistent with RHS of 95% of static limit.</t>
  </si>
  <si>
    <r>
      <rPr>
        <b/>
        <sz val="10"/>
        <rFont val="Tahoma"/>
        <family val="2"/>
      </rPr>
      <t>ADDED:</t>
    </r>
    <r>
      <rPr>
        <sz val="10"/>
        <rFont val="Tahoma"/>
        <family val="2"/>
      </rPr>
      <t xml:space="preserve"> -1 * NSY_ROX_M_TEMP_1</t>
    </r>
  </si>
  <si>
    <t>New constraint to manage steady-state flows through NSY_ROX without triggering REOLPS.</t>
  </si>
  <si>
    <r>
      <rPr>
        <b/>
        <sz val="10"/>
        <rFont val="Tahoma"/>
        <family val="2"/>
      </rPr>
      <t>Added:</t>
    </r>
    <r>
      <rPr>
        <sz val="10"/>
        <rFont val="Tahoma"/>
        <family val="2"/>
      </rPr>
      <t xml:space="preserve">
NSY_ROX_S_P_1
NSY_ROX_M_P_1
NSY_ROX_W_P_1
</t>
    </r>
    <r>
      <rPr>
        <b/>
        <sz val="10"/>
        <rFont val="Tahoma"/>
        <family val="2"/>
      </rPr>
      <t>Removed:</t>
    </r>
    <r>
      <rPr>
        <sz val="10"/>
        <rFont val="Tahoma"/>
        <family val="2"/>
      </rPr>
      <t xml:space="preserve">
NSY_ROX_M_TEMP_1
</t>
    </r>
  </si>
  <si>
    <t>Added new constraints to manage steady-state flows through NSY_ROX. Replace the temporary constraint.</t>
  </si>
  <si>
    <r>
      <rPr>
        <b/>
        <sz val="10"/>
        <rFont val="Tahoma"/>
        <family val="2"/>
      </rPr>
      <t>Added:</t>
    </r>
    <r>
      <rPr>
        <sz val="10"/>
        <rFont val="Tahoma"/>
        <family val="2"/>
      </rPr>
      <t xml:space="preserve">
BPE_WDV_1_Branch_S_O_1
BPE_WDV_1_Branch_M_O_1
BPE_WDV_1_Branch_W_O_1
BPE_WDV_2_Branch_S_O_1
BPE_WDV_2_Branch_M_O_1
BPE_WDV_2_Branch_W_O_1
</t>
    </r>
    <r>
      <rPr>
        <b/>
        <sz val="10"/>
        <rFont val="Tahoma"/>
        <family val="2"/>
      </rPr>
      <t>Removed:</t>
    </r>
    <r>
      <rPr>
        <sz val="10"/>
        <rFont val="Tahoma"/>
        <family val="2"/>
      </rPr>
      <t xml:space="preserve">
BPE_WDV_1_AND_WDV_TO_MST_SPLIT_S_O_1
BPE_WDV_1_AND_WDV_TO_MST_SPLIT_M_O_1
BPE_WDV_1_AND_WDV_TO_MST_SPLIT_W_O_1
BPE_WDV_2_AND_WDV_TO_MST_SPLIT_S_O_1
BPE_WDV_2_AND_WDV_TO_MST_SPLIT_M_O_1
BPE_WDV_2_AND_WDV_TO_MST_SPLIT_W_O_1</t>
    </r>
  </si>
  <si>
    <t xml:space="preserve">Name and description on constraints changed. This is to remove requirement that MGM split must be open. </t>
  </si>
  <si>
    <r>
      <t xml:space="preserve">Added:
</t>
    </r>
    <r>
      <rPr>
        <sz val="10"/>
        <rFont val="Tahoma"/>
        <family val="2"/>
      </rPr>
      <t>GZ14_EXPORT_FREQUENCY_LIMIT_P_1</t>
    </r>
  </si>
  <si>
    <t xml:space="preserve"> New constraint to manage flows through Clyde-Cromwell-Twizel-1 or Clyde-Cromwell-Twizel-2 or Naseby-Roxburgh for a contingency of this circuit when the other two circuits are out of service in order to avoid frequency instability. </t>
  </si>
  <si>
    <r>
      <rPr>
        <b/>
        <sz val="10"/>
        <rFont val="Tahoma"/>
        <family val="2"/>
      </rPr>
      <t>Added:</t>
    </r>
    <r>
      <rPr>
        <sz val="10"/>
        <rFont val="Tahoma"/>
        <family val="2"/>
      </rPr>
      <t xml:space="preserve">
BPE_WDV_1_Branch_S_O_1A
BPE_WDV_1_Branch_M_O_1A
BPE_WDV_1_Branch_W_O_1A
BPE_WDV_2_Branch_S_O_1A
BPE_WDV_2_Branch_M_O_1A
BPE_WDV_2_Branch_W_O_1A
</t>
    </r>
    <r>
      <rPr>
        <b/>
        <sz val="10"/>
        <rFont val="Tahoma"/>
        <family val="2"/>
      </rPr>
      <t>Removed:</t>
    </r>
    <r>
      <rPr>
        <sz val="10"/>
        <rFont val="Tahoma"/>
        <family val="2"/>
      </rPr>
      <t xml:space="preserve">
BPE_WDV_1_Branch_S_O_1
BPE_WDV_1_Branch_M_O_1
BPE_WDV_1_Branch_W_O_1
BPE_WDV_2_Branch_S_O_1
BPE_WDV_2_Branch_M_O_1
BPE_WDV_2_Branch_W_O_1
ARG_BLN_1_S_O_1
BOB_OTA_SPLIT_O_1
West_Coast_Split_S_O_2
West_Coast_Split_M_O_2
West_Coast_Split_W_O_2
</t>
    </r>
  </si>
  <si>
    <t>BPE_WDV constraints: Fixed errors in CAN description, conductor type, constraint type, background and powerflow solution results.
ICT ECE constraints: Removed constraints as no longer needed after the CER in 2018.</t>
  </si>
  <si>
    <r>
      <rPr>
        <b/>
        <sz val="10"/>
        <rFont val="Tahoma"/>
        <family val="2"/>
      </rPr>
      <t>Added:</t>
    </r>
    <r>
      <rPr>
        <sz val="10"/>
        <rFont val="Tahoma"/>
        <family val="2"/>
      </rPr>
      <t xml:space="preserve">
GZ14_EXPORT_FREQUENCY_LIMIT_P_2
</t>
    </r>
  </si>
  <si>
    <t>New constraint to manage flows through Clyde-Roxburgh-1 or Clyde-Roxburgh-2 or Naseby-Roxburgh for a contingency of this circuit when the other two circuits are out of service in order to avoid frequency instability.</t>
  </si>
  <si>
    <r>
      <rPr>
        <b/>
        <sz val="10"/>
        <rFont val="Tahoma"/>
        <family val="2"/>
      </rPr>
      <t>Added:</t>
    </r>
    <r>
      <rPr>
        <sz val="10"/>
        <rFont val="Tahoma"/>
        <family val="2"/>
      </rPr>
      <t xml:space="preserve">
NSY_ROX_1_or_LIV_NSY_1_STU_SPLIT_CLOSED_S_O_1
NSY_ROX_1_or_LIV_NSY_1_STU_SPLIT_CLOSED_M_O_1
NSY_ROX_1_or_LIV_NSY_1_STU_SPLIT_CLOSED_W_O_1
</t>
    </r>
  </si>
  <si>
    <t>New manual constraints have been developed to manage flows through Studholme-Timaru 1 for a contingency of Aviemore-Waitaki 1 when Naseby-Roxburgh 1 or Livingstone-Naseby 1 is out of service with the system split at Studholme closed. These manual constraints are required due to SFT not building the correct constraint when the flow on a protected circuit changes direction post-contingently.</t>
  </si>
  <si>
    <r>
      <rPr>
        <b/>
        <sz val="10"/>
        <rFont val="Tahoma"/>
        <family val="2"/>
      </rPr>
      <t>Removed:</t>
    </r>
    <r>
      <rPr>
        <sz val="10"/>
        <rFont val="Tahoma"/>
        <family val="2"/>
      </rPr>
      <t xml:space="preserve">
EDG_KAW_3_or_KAW_OHK_1_S_O_1A
EDG_KAW_3_or_KAW_OHK_1_M_O_1A
EDG_KAW_3_or_KAW_OHK_1_W_O_1A
</t>
    </r>
  </si>
  <si>
    <t>Mark Yeomans</t>
  </si>
  <si>
    <t>Constraints no longer required as a new policy has been implemented to manage with application of system splits.</t>
  </si>
  <si>
    <r>
      <rPr>
        <b/>
        <sz val="10"/>
        <rFont val="Tahoma"/>
        <family val="2"/>
      </rPr>
      <t>Removed:</t>
    </r>
    <r>
      <rPr>
        <sz val="10"/>
        <rFont val="Tahoma"/>
        <family val="2"/>
      </rPr>
      <t xml:space="preserve">
EDG_KAW_3_S_O_1B
EDG_KAW_3_M_O_1B
EDG_KAW_3_W_O_1B
</t>
    </r>
  </si>
  <si>
    <r>
      <rPr>
        <b/>
        <sz val="10"/>
        <rFont val="Tahoma"/>
        <family val="2"/>
      </rPr>
      <t>Added:</t>
    </r>
    <r>
      <rPr>
        <sz val="10"/>
        <rFont val="Tahoma"/>
        <family val="2"/>
      </rPr>
      <t xml:space="preserve">
KAW_T12_S_O_1B
KAW_T12_M_O_1B                                                                       KAW_T12_W_O_1C
</t>
    </r>
    <r>
      <rPr>
        <b/>
        <sz val="10"/>
        <rFont val="Tahoma"/>
        <family val="2"/>
      </rPr>
      <t>Removed:</t>
    </r>
    <r>
      <rPr>
        <sz val="10"/>
        <rFont val="Tahoma"/>
        <family val="2"/>
      </rPr>
      <t xml:space="preserve">
KAW_T12_S_O_1A
KAW_T12_M_O_1A                                                                       KAW_T12_W_O_1B </t>
    </r>
  </si>
  <si>
    <t>Fixed errors in CAN description, background, MDE, Grid configuration and assumptions. Amended the RHS values utilising 100% of the transformer rating instead of 95% as in the previous version of the constraints. In the case of the Winter constraint the constraint is now designed to ensure that the EDG_KAW COPS does not trip the remaining cct following a fault on the first cct. Uploaded powerflow solution results.</t>
  </si>
  <si>
    <r>
      <rPr>
        <b/>
        <sz val="10"/>
        <rFont val="Tahoma"/>
        <family val="2"/>
      </rPr>
      <t>Added:</t>
    </r>
    <r>
      <rPr>
        <sz val="10"/>
        <rFont val="Tahoma"/>
        <family val="2"/>
      </rPr>
      <t xml:space="preserve">
COL_OTI_2orCLH_COLorAPS_CLHorAPS_OTI_STABILITY_O_1
</t>
    </r>
    <r>
      <rPr>
        <b/>
        <sz val="10"/>
        <rFont val="Tahoma"/>
        <family val="2"/>
      </rPr>
      <t>Removed:</t>
    </r>
    <r>
      <rPr>
        <sz val="10"/>
        <rFont val="Tahoma"/>
        <family val="2"/>
      </rPr>
      <t xml:space="preserve">
COL_OTI_2_STABILITY_O_1
CLH_COL_OR_APS_CLH_OR_APS_OTI_STABILITY_O_1 </t>
    </r>
  </si>
  <si>
    <t>A new manual constraint has been built which combines the previous two. At the same time the oppurtunity was taken to update all fields and information boxes to the latest standards.</t>
  </si>
  <si>
    <r>
      <rPr>
        <b/>
        <sz val="10"/>
        <rFont val="Tahoma"/>
        <family val="2"/>
      </rPr>
      <t>Added:</t>
    </r>
    <r>
      <rPr>
        <sz val="10"/>
        <rFont val="Tahoma"/>
        <family val="2"/>
      </rPr>
      <t xml:space="preserve">
ISL_KIK1_or_2_or_3_TOP_SOUTH_ISLAND_STABILITY_O_1A
</t>
    </r>
    <r>
      <rPr>
        <b/>
        <sz val="10"/>
        <rFont val="Tahoma"/>
        <family val="2"/>
      </rPr>
      <t>Removed:</t>
    </r>
    <r>
      <rPr>
        <sz val="10"/>
        <rFont val="Tahoma"/>
        <family val="2"/>
      </rPr>
      <t xml:space="preserve">
ISL_KIK_1_or_2_or_3_TOP_SOUTH_ISLAND_STABILITY_O_1 </t>
    </r>
  </si>
  <si>
    <t>Constraint reviewed and updated following changes in the available reactive equipment and revised the CAN description.</t>
  </si>
  <si>
    <r>
      <rPr>
        <b/>
        <sz val="10"/>
        <rFont val="Tahoma"/>
        <family val="2"/>
      </rPr>
      <t>Added:</t>
    </r>
    <r>
      <rPr>
        <sz val="10"/>
        <rFont val="Tahoma"/>
        <family val="2"/>
      </rPr>
      <t xml:space="preserve">
SOUTHLAND_STABILITY_P_1_D
</t>
    </r>
    <r>
      <rPr>
        <b/>
        <sz val="10"/>
        <rFont val="Tahoma"/>
        <family val="2"/>
      </rPr>
      <t>Removed:</t>
    </r>
    <r>
      <rPr>
        <sz val="10"/>
        <rFont val="Tahoma"/>
        <family val="2"/>
      </rPr>
      <t xml:space="preserve">
SOUTHLAND_STABILITY_P_1_C </t>
    </r>
  </si>
  <si>
    <t>Fixed errors in CAN description, background, MDE, Grid configuration and assumptions. Constraint re-studied to provide upto date informationand values within the constarint database.</t>
  </si>
  <si>
    <r>
      <rPr>
        <b/>
        <sz val="10"/>
        <rFont val="Tahoma"/>
        <family val="2"/>
      </rPr>
      <t>Added:</t>
    </r>
    <r>
      <rPr>
        <sz val="10"/>
        <rFont val="Tahoma"/>
        <family val="2"/>
      </rPr>
      <t xml:space="preserve">
HWA_SFD_1_S_O_2
HWA_SFD_1_M_O_2
HWA_SFD_1_W_O_2
</t>
    </r>
  </si>
  <si>
    <t xml:space="preserve">New manual constraints have been developed to manage flows through the Wanganui-Waverley 1 cct during high Patea, Whareroa and Waipipi generation and / or low Hawera, Waverley and Whareroa load when the Hawera-Stratford-1 is out of service to avoid steady-state thermal overload. </t>
  </si>
  <si>
    <r>
      <rPr>
        <b/>
        <sz val="10"/>
        <rFont val="Tahoma"/>
        <family val="2"/>
      </rPr>
      <t>Added:</t>
    </r>
    <r>
      <rPr>
        <sz val="10"/>
        <rFont val="Tahoma"/>
        <family val="2"/>
      </rPr>
      <t xml:space="preserve">
KAW_T13_P_1
</t>
    </r>
    <r>
      <rPr>
        <b/>
        <sz val="10"/>
        <rFont val="Tahoma"/>
        <family val="2"/>
      </rPr>
      <t>Removed:</t>
    </r>
    <r>
      <rPr>
        <sz val="10"/>
        <rFont val="Tahoma"/>
        <family val="2"/>
      </rPr>
      <t xml:space="preserve">
KAW_T13_BRANCH_S_O_1A                                                                 KAW_T13_BRANCH_M_O_1B                                                             KAW_T13_BRANCH_W_O_1A</t>
    </r>
  </si>
  <si>
    <t xml:space="preserve">A new manual constraint has been developed to manage flows through Kawerau T13 in steady state during periods of high Kawerau area 110kV generation when Kawerau T12 and either Edgecumbe - Kawerau 1 and 2 or Edgecumbe - Owhata 2 are on outage to avoid Kawerau T13 exceeding its continuous rating. This replaces the 3 seasonal BRANCH constraints which were built to utilise the seasonal cyclic rating of KAW T13 </t>
  </si>
  <si>
    <r>
      <rPr>
        <b/>
        <sz val="10"/>
        <rFont val="Tahoma"/>
        <family val="2"/>
      </rPr>
      <t>Added:</t>
    </r>
    <r>
      <rPr>
        <sz val="10"/>
        <rFont val="Tahoma"/>
        <family val="2"/>
      </rPr>
      <t xml:space="preserve">
WELLINGTON_STABILITY_P_1C                                                     WELLINGTON_STABILITY_MGM_MST_1_or_MGM_WDV_1_O_1C
</t>
    </r>
    <r>
      <rPr>
        <b/>
        <sz val="10"/>
        <rFont val="Tahoma"/>
        <family val="2"/>
      </rPr>
      <t>Removed:</t>
    </r>
    <r>
      <rPr>
        <sz val="10"/>
        <rFont val="Tahoma"/>
        <family val="2"/>
      </rPr>
      <t xml:space="preserve">
WELLINGTON_STABILITY_P_1B                                                     WELLINGTON_STABILITY_MGM_MST_1_or_MGM_WDV_1_O_1B</t>
    </r>
  </si>
  <si>
    <t xml:space="preserve">Revised Permanent and Outage Manual Constraints have been developed to manage flows into the Wellington region under high HVDC South conditions. The changes are required due to stage 2A of the Judgeford Tee project.  </t>
  </si>
  <si>
    <r>
      <rPr>
        <b/>
        <sz val="10"/>
        <rFont val="Tahoma"/>
        <family val="2"/>
      </rPr>
      <t>Added:</t>
    </r>
    <r>
      <rPr>
        <sz val="10"/>
        <rFont val="Tahoma"/>
        <family val="2"/>
      </rPr>
      <t xml:space="preserve">
WELLINGTON_STABILITY_P_1D                                                     WELLINGTON_STABILITY_MGM_MST_1_or_MGM_WDV_1_O_1D
</t>
    </r>
    <r>
      <rPr>
        <b/>
        <sz val="10"/>
        <rFont val="Tahoma"/>
        <family val="2"/>
      </rPr>
      <t>Removed:</t>
    </r>
    <r>
      <rPr>
        <sz val="10"/>
        <rFont val="Tahoma"/>
        <family val="2"/>
      </rPr>
      <t xml:space="preserve">
WELLINGTON_STABILITY_P_1C                                                     WELLINGTON_STABILITY_MGM_MST_1_or_MGM_WDV_1_O_1C</t>
    </r>
  </si>
  <si>
    <t xml:space="preserve">Revised Permanent and Outage Manual Constraints have been developed to manage flows into the Wellington region under high HVDC South conditions. The changes are required due to stage 2B of the Judgeford Tee project.  </t>
  </si>
  <si>
    <r>
      <rPr>
        <b/>
        <sz val="10"/>
        <rFont val="Tahoma"/>
        <family val="2"/>
      </rPr>
      <t>Added:</t>
    </r>
    <r>
      <rPr>
        <sz val="10"/>
        <rFont val="Tahoma"/>
        <family val="2"/>
      </rPr>
      <t xml:space="preserve">
GZ14_IMPORT_STABILITY_T_1</t>
    </r>
  </si>
  <si>
    <t>Added to manage emergent voltage stability issues in GZ14</t>
  </si>
  <si>
    <r>
      <t xml:space="preserve">Added:
</t>
    </r>
    <r>
      <rPr>
        <sz val="10"/>
        <rFont val="Tahoma"/>
        <family val="2"/>
      </rPr>
      <t xml:space="preserve">GZ14_IMPORT_STABILITY_P_1
</t>
    </r>
    <r>
      <rPr>
        <b/>
        <sz val="10"/>
        <rFont val="Tahoma"/>
        <family val="2"/>
      </rPr>
      <t xml:space="preserve">
Removed:
</t>
    </r>
    <r>
      <rPr>
        <sz val="10"/>
        <rFont val="Tahoma"/>
        <family val="2"/>
      </rPr>
      <t>GZ14_IMPORT_STABILITY_T_1</t>
    </r>
    <r>
      <rPr>
        <b/>
        <sz val="10"/>
        <rFont val="Tahoma"/>
        <family val="2"/>
      </rPr>
      <t xml:space="preserve">
</t>
    </r>
    <r>
      <rPr>
        <sz val="10"/>
        <rFont val="Tahoma"/>
        <family val="2"/>
      </rPr>
      <t>NSY_ROX_S_P_1
NSY_ROX_M_P_1
NSY_ROX_W_P_1</t>
    </r>
  </si>
  <si>
    <t>Anjana Madurapperuma</t>
  </si>
  <si>
    <t>Added to replace GZ14 temporary constraint, and remove REOLPS related constraints due to CUWLP works decommissioning the REOLPS.</t>
  </si>
  <si>
    <r>
      <t xml:space="preserve">Added:
</t>
    </r>
    <r>
      <rPr>
        <sz val="10"/>
        <rFont val="Tahoma"/>
        <family val="2"/>
      </rPr>
      <t xml:space="preserve">GZ14_IMPORT_STABILITY_P_1A
</t>
    </r>
    <r>
      <rPr>
        <b/>
        <sz val="10"/>
        <rFont val="Tahoma"/>
        <family val="2"/>
      </rPr>
      <t xml:space="preserve">
Removed:
</t>
    </r>
    <r>
      <rPr>
        <sz val="10"/>
        <rFont val="Tahoma"/>
        <family val="2"/>
      </rPr>
      <t>GZ14_IMPORT_STABILITY_P_1</t>
    </r>
    <r>
      <rPr>
        <b/>
        <sz val="10"/>
        <rFont val="Tahoma"/>
        <family val="2"/>
      </rPr>
      <t xml:space="preserve">
</t>
    </r>
  </si>
  <si>
    <t>Updated RHS due to changes with regards to Tiwai load in voltage stability assessment model.</t>
  </si>
  <si>
    <r>
      <t>Added:</t>
    </r>
    <r>
      <rPr>
        <sz val="10"/>
        <rFont val="Tahoma"/>
        <family val="2"/>
      </rPr>
      <t xml:space="preserve">
KAW_T12_S_O_1C
KAW_T12_M_O_1C
KAW_T12_W_O_1D
</t>
    </r>
    <r>
      <rPr>
        <b/>
        <sz val="10"/>
        <rFont val="Tahoma"/>
        <family val="2"/>
      </rPr>
      <t>Removed:</t>
    </r>
    <r>
      <rPr>
        <sz val="10"/>
        <rFont val="Tahoma"/>
        <family val="2"/>
      </rPr>
      <t xml:space="preserve">
KAW_T12_S_O_1B
KAW_T12_M_O_1B
KAW_T12_W_O_1C</t>
    </r>
  </si>
  <si>
    <t>Updated constraints due to changes in protection settings for EDG_KAW SPS.</t>
  </si>
  <si>
    <r>
      <t xml:space="preserve">Removed:
</t>
    </r>
    <r>
      <rPr>
        <sz val="10"/>
        <rFont val="Tahoma"/>
        <family val="2"/>
      </rPr>
      <t>NSY_ROX_1_or_LIV_NSY_1_STU_SPLIT_CLOSED_S_O_1
NSY_ROX_1_or_LIV_NSY_1_STU_SPLIT_CLOSED_M_O_1
NSY_ROX_1_or_LIV_NSY_1_STU_SPLIT_CLOSED_W_O_1</t>
    </r>
  </si>
  <si>
    <t>SFT defect confirmed fixed, constraint no longer needed.</t>
  </si>
  <si>
    <r>
      <t xml:space="preserve">Added:
</t>
    </r>
    <r>
      <rPr>
        <sz val="10"/>
        <rFont val="Tahoma"/>
        <family val="2"/>
      </rPr>
      <t>CYD_ROX_1_or_2_STABILITY_O_1</t>
    </r>
  </si>
  <si>
    <t>Added to manage voltage stability in GZ14 with CYD_ROX outages.</t>
  </si>
  <si>
    <r>
      <t xml:space="preserve">Added:
</t>
    </r>
    <r>
      <rPr>
        <sz val="10"/>
        <rFont val="Tahoma"/>
        <family val="2"/>
      </rPr>
      <t>UPPER_NORTH_ISLAND_STABILITY_P_1E</t>
    </r>
    <r>
      <rPr>
        <b/>
        <sz val="10"/>
        <rFont val="Tahoma"/>
        <family val="2"/>
      </rPr>
      <t xml:space="preserve">
Removed:
</t>
    </r>
    <r>
      <rPr>
        <sz val="10"/>
        <rFont val="Tahoma"/>
        <family val="2"/>
      </rPr>
      <t>UPPER_NORTH_ISLAND_STABILITY_P_1D</t>
    </r>
  </si>
  <si>
    <t xml:space="preserve">Updated equation to reflect decommissioning of BOB_HAM_2. </t>
  </si>
  <si>
    <r>
      <t xml:space="preserve">Removed:
</t>
    </r>
    <r>
      <rPr>
        <sz val="10"/>
        <rFont val="Tahoma"/>
        <family val="2"/>
      </rPr>
      <t>INV_ROX_1or2_STABILITY_O_1</t>
    </r>
  </si>
  <si>
    <t>Constraint no longer required, thermal limits bind first.</t>
  </si>
  <si>
    <r>
      <t xml:space="preserve">Added:
</t>
    </r>
    <r>
      <rPr>
        <sz val="10"/>
        <rFont val="Tahoma"/>
        <family val="2"/>
      </rPr>
      <t>HAM_KPO_1_S_O_3
HAM_KPO_1_W_O_3
HAM_KPO_1_M_O_3</t>
    </r>
  </si>
  <si>
    <t>Yousef Rashid</t>
  </si>
  <si>
    <t>SFT not building constraints as intended</t>
  </si>
  <si>
    <r>
      <t xml:space="preserve">Added:
</t>
    </r>
    <r>
      <rPr>
        <sz val="10"/>
        <rFont val="Tahoma"/>
        <family val="2"/>
      </rPr>
      <t>HAM_KPO_2_S_O_3
HAM_KPO_2_W_O_3
HAM_KPO_2_M_O_3</t>
    </r>
  </si>
  <si>
    <r>
      <t>Updated:</t>
    </r>
    <r>
      <rPr>
        <sz val="10"/>
        <rFont val="Tahoma"/>
        <family val="2"/>
      </rPr>
      <t xml:space="preserve">
RDF_T3&amp;T4_P_1</t>
    </r>
  </si>
  <si>
    <t>Theo Kleynhans</t>
  </si>
  <si>
    <t>Due to the temporary withdrawal of the Redclyffe T3 and T4 Transformer Overload Protection Scheme, a 1 hour contingency rating of 110MVA will apply. The right hand side of the constraint changed from 129MW to 109MW.</t>
  </si>
  <si>
    <r>
      <rPr>
        <b/>
        <sz val="10"/>
        <rFont val="Tahoma"/>
        <family val="2"/>
      </rPr>
      <t>Added:</t>
    </r>
    <r>
      <rPr>
        <sz val="10"/>
        <rFont val="Tahoma"/>
        <family val="2"/>
      </rPr>
      <t xml:space="preserve">
UPPER_NORTH_ISLAND_STABILITY_P_1F</t>
    </r>
  </si>
  <si>
    <t>This will replace UPPER_NORTH_ISLAND_STABILITY_P_1E on 20/09/2023 while the OHW deviation is in service. The change is due to the work required on the Pakuranga-Whakamaru-1 circuit cable section. The circuit will be removed from service for an extended period and a Ohinewai deviation done to enable a new circuit from Whakamaru to Ohinewai temporarily using the existing Pakuranga-Whakamaru-1 overhead line section. The Pakuranga-Whakamaru-1 circuit thus had to be removed from the equation.</t>
  </si>
  <si>
    <r>
      <rPr>
        <b/>
        <sz val="10"/>
        <color rgb="FF000000"/>
        <rFont val="Tahoma"/>
      </rPr>
      <t xml:space="preserve">Added:
</t>
    </r>
    <r>
      <rPr>
        <sz val="10"/>
        <color rgb="FF000000"/>
        <rFont val="Tahoma"/>
      </rPr>
      <t>UPPER_SOUTH_ISLAND_STABILITY_P_1C</t>
    </r>
  </si>
  <si>
    <t>This will replace UPPER_SOUTH_ISLAND_STABILITY_P_1B on 21/09/2023. The change is due to Norwood GXP commissioning. The new station will cut into the Islington-Livingston circuit. The equation had to be updated with the new circuit name.</t>
  </si>
  <si>
    <r>
      <rPr>
        <b/>
        <sz val="10"/>
        <color rgb="FF000000"/>
        <rFont val="Tahoma"/>
      </rPr>
      <t xml:space="preserve">Added:
</t>
    </r>
    <r>
      <rPr>
        <sz val="10"/>
        <color rgb="FF000000"/>
        <rFont val="Tahoma"/>
      </rPr>
      <t>ISL_TKB_1_or_TKB_TWZ_1_STABILITY_O_1B</t>
    </r>
  </si>
  <si>
    <t>This will replace ISL_TKB_1_or_TKB_TWZ_1_STABILITY_O_1A. The change is due to Norwood GXP commissioning. The new station will cut into the Islington-Livingston circuit. The equation had to be updated with the new circuit name.</t>
  </si>
  <si>
    <r>
      <rPr>
        <b/>
        <sz val="10"/>
        <color rgb="FF000000"/>
        <rFont val="Tahoma"/>
      </rPr>
      <t xml:space="preserve">Removed:
</t>
    </r>
    <r>
      <rPr>
        <sz val="10"/>
        <color rgb="FF000000"/>
        <rFont val="Tahoma"/>
      </rPr>
      <t>ISL_TKB_1_or_TKB_TWZ_1_STABILITY_O_1A</t>
    </r>
  </si>
  <si>
    <t>This was superceded by ISL_TKB_1_or_TKB_TWZ_1_STABILITY_O_1B. The change is due to Norwood GXP commissioning. The new station will cut into the Islington-Livingston circuit. The equation had to be updated with the new circuit name.</t>
  </si>
  <si>
    <r>
      <rPr>
        <b/>
        <sz val="10"/>
        <color rgb="FF000000"/>
        <rFont val="Tahoma"/>
      </rPr>
      <t xml:space="preserve">Removed:
</t>
    </r>
    <r>
      <rPr>
        <sz val="10"/>
        <color rgb="FF000000"/>
        <rFont val="Tahoma"/>
      </rPr>
      <t>UPPER_SOUTH_ISLAND_STABILITY_P_1B</t>
    </r>
  </si>
  <si>
    <t>This was superceded by UPPER_SOUTH_ISLAND_STABILITY_P_1C on 21/09/2023. The change is due to Norwood GXP commissioning. The new station will cut into the Islington-Livingston circuit. The equation had to be updated with the new circuit name.</t>
  </si>
  <si>
    <r>
      <rPr>
        <b/>
        <sz val="10"/>
        <color rgb="FF000000"/>
        <rFont val="Tahoma"/>
      </rPr>
      <t xml:space="preserve">Removed:
</t>
    </r>
    <r>
      <rPr>
        <sz val="10"/>
        <color rgb="FF000000"/>
        <rFont val="Tahoma"/>
      </rPr>
      <t>ASB_BRY_1_or_ASB_ISL_STABILITY_O_1B</t>
    </r>
  </si>
  <si>
    <t>Outage Constraint removed. The permanent stability
constraint UPPER_SOUTH_ISLAND_STABILITY_P_1C will be used for these outages with an adjusted right-hand side.</t>
  </si>
  <si>
    <r>
      <rPr>
        <b/>
        <sz val="10"/>
        <color rgb="FF000000"/>
        <rFont val="Tahoma"/>
      </rPr>
      <t xml:space="preserve">Removed:
</t>
    </r>
    <r>
      <rPr>
        <sz val="10"/>
        <color rgb="FF000000"/>
        <rFont val="Tahoma"/>
      </rPr>
      <t>ASB_ISL_1&amp;ASB_TIM_TWZ_2_STABILITY_O_1</t>
    </r>
  </si>
  <si>
    <r>
      <rPr>
        <b/>
        <sz val="10"/>
        <color rgb="FF000000"/>
        <rFont val="Tahoma"/>
      </rPr>
      <t xml:space="preserve">Removed:
</t>
    </r>
    <r>
      <rPr>
        <sz val="10"/>
        <color rgb="FF000000"/>
        <rFont val="Tahoma"/>
      </rPr>
      <t>ASB_TIM_TWZ_1_or_ASB_TIM_TWZ_2_STABILITY_O_1B</t>
    </r>
  </si>
  <si>
    <r>
      <rPr>
        <b/>
        <sz val="10"/>
        <color rgb="FF000000"/>
        <rFont val="Tahoma"/>
      </rPr>
      <t xml:space="preserve">Removed:
</t>
    </r>
    <r>
      <rPr>
        <sz val="10"/>
        <color rgb="FF000000"/>
        <rFont val="Tahoma"/>
      </rPr>
      <t>BRY_ISL_1_STABILITY_O_1A</t>
    </r>
  </si>
  <si>
    <r>
      <rPr>
        <b/>
        <sz val="10"/>
        <color rgb="FF000000"/>
        <rFont val="Tahoma"/>
      </rPr>
      <t xml:space="preserve">Removed:
</t>
    </r>
    <r>
      <rPr>
        <sz val="10"/>
        <color rgb="FF000000"/>
        <rFont val="Tahoma"/>
      </rPr>
      <t>ISL_TKB_or_ISL_LIV_STABILITY_O_1B</t>
    </r>
  </si>
  <si>
    <t>The Grid owner has re-offered the Redclyffe T3 and T4 Transformer Overload Protection Scheme. The right hand side of the constraint changed from 109MW to 129MW.</t>
  </si>
  <si>
    <r>
      <rPr>
        <b/>
        <sz val="10"/>
        <rFont val="Tahoma"/>
        <family val="2"/>
      </rPr>
      <t>Removed:</t>
    </r>
    <r>
      <rPr>
        <sz val="10"/>
        <rFont val="Tahoma"/>
        <family val="2"/>
      </rPr>
      <t xml:space="preserve">
UPPER_NORTH_ISLAND_STABILITY_P_1E</t>
    </r>
  </si>
  <si>
    <t xml:space="preserve">This was replace by UPPER_NORTH_ISLAND_STABILITY_P_1F on 20/09/2023 while the OHW deviation is in service. The change is due to the work required on the Pakuranga-Whakamaru-1 circuit cable section. </t>
  </si>
  <si>
    <r>
      <rPr>
        <b/>
        <sz val="10"/>
        <color rgb="FF000000"/>
        <rFont val="Tahoma"/>
      </rPr>
      <t xml:space="preserve">Removed:
</t>
    </r>
    <r>
      <rPr>
        <sz val="10"/>
        <color rgb="FF000000"/>
        <rFont val="Tahoma"/>
      </rPr>
      <t>HAM_KPO_1_S_O_3</t>
    </r>
  </si>
  <si>
    <t xml:space="preserve">SFT has been updated and is now building these constraints. These manual constraints have been deactivated. </t>
  </si>
  <si>
    <r>
      <rPr>
        <b/>
        <sz val="10"/>
        <rFont val="Tahoma"/>
        <family val="2"/>
      </rPr>
      <t>Removed:</t>
    </r>
    <r>
      <rPr>
        <sz val="10"/>
        <rFont val="Tahoma"/>
        <family val="2"/>
      </rPr>
      <t xml:space="preserve">
HAM_KPO_1_W_O_3</t>
    </r>
  </si>
  <si>
    <r>
      <rPr>
        <b/>
        <sz val="10"/>
        <rFont val="Tahoma"/>
        <family val="2"/>
      </rPr>
      <t>Removed:</t>
    </r>
    <r>
      <rPr>
        <sz val="10"/>
        <rFont val="Tahoma"/>
        <family val="2"/>
      </rPr>
      <t xml:space="preserve">
HAM_KPO_1_M_O_3</t>
    </r>
  </si>
  <si>
    <r>
      <rPr>
        <b/>
        <sz val="10"/>
        <rFont val="Tahoma"/>
        <family val="2"/>
      </rPr>
      <t>Removed:</t>
    </r>
    <r>
      <rPr>
        <sz val="10"/>
        <rFont val="Tahoma"/>
        <family val="2"/>
      </rPr>
      <t xml:space="preserve">
HAM_KPO_2_S_O_3</t>
    </r>
  </si>
  <si>
    <r>
      <rPr>
        <b/>
        <sz val="10"/>
        <rFont val="Tahoma"/>
        <family val="2"/>
      </rPr>
      <t>Removed:</t>
    </r>
    <r>
      <rPr>
        <sz val="10"/>
        <rFont val="Tahoma"/>
        <family val="2"/>
      </rPr>
      <t xml:space="preserve">
HAM_KPO_2_W_O_3</t>
    </r>
  </si>
  <si>
    <r>
      <rPr>
        <b/>
        <sz val="10"/>
        <rFont val="Tahoma"/>
        <family val="2"/>
      </rPr>
      <t>Removed:</t>
    </r>
    <r>
      <rPr>
        <sz val="10"/>
        <rFont val="Tahoma"/>
        <family val="2"/>
      </rPr>
      <t xml:space="preserve">
HAM_KPO_2_M_O_3</t>
    </r>
  </si>
  <si>
    <r>
      <rPr>
        <b/>
        <sz val="10"/>
        <rFont val="Tahoma"/>
        <family val="2"/>
      </rPr>
      <t>Added:</t>
    </r>
    <r>
      <rPr>
        <sz val="10"/>
        <rFont val="Tahoma"/>
        <family val="2"/>
      </rPr>
      <t xml:space="preserve">
UPPER_NORTH_ISLAND_STABILITY_P_1G</t>
    </r>
  </si>
  <si>
    <t>This will replace UPPER_NORTH_ISLAND_STABILITY_P_1F on 18/04/2024. The change is due to the recommissioning of PAK_WKM_1. As a part of the Ohinewai Temporary Bypass Project (or the Ohinewai Deviation Project), the PAK_WKM_1 circuit, which has been removed from service since September 2023, will be recommissioned and returned to service on 18/04/2024.</t>
  </si>
  <si>
    <r>
      <rPr>
        <b/>
        <sz val="10"/>
        <rFont val="Tahoma"/>
        <family val="2"/>
      </rPr>
      <t xml:space="preserve">Added: </t>
    </r>
    <r>
      <rPr>
        <sz val="10"/>
        <rFont val="Tahoma"/>
        <family val="2"/>
      </rPr>
      <t xml:space="preserve">
WKA_MW_MIN </t>
    </r>
  </si>
  <si>
    <t xml:space="preserve">The WKA_MW_MIN constraint is already available in the market system. The constraint has been added to the register to support outage planning. </t>
  </si>
  <si>
    <r>
      <rPr>
        <b/>
        <sz val="10"/>
        <rFont val="Tahoma"/>
        <family val="2"/>
      </rPr>
      <t>Removed:</t>
    </r>
    <r>
      <rPr>
        <sz val="10"/>
        <rFont val="Tahoma"/>
        <family val="2"/>
      </rPr>
      <t xml:space="preserve">
KAW_T13_P_1
KAW_T12_S_O_1C
KAW_T12_M_O_1C
KAW_T12_W_O_1D</t>
    </r>
  </si>
  <si>
    <t xml:space="preserve">The existing KAW T12 and T13 manual constraints will be deactivated after the decommissioning of the KAW T13 interconnecting transformer. The tentative decommissioning date is 06/09/2024. The tentative commissioning date of the new KAW T14 interconnecting transformer is 21/09/2024. </t>
  </si>
  <si>
    <r>
      <rPr>
        <b/>
        <sz val="10"/>
        <color rgb="FF000000"/>
        <rFont val="Tahoma"/>
      </rPr>
      <t xml:space="preserve">Added:
</t>
    </r>
    <r>
      <rPr>
        <sz val="10"/>
        <color rgb="FF000000"/>
        <rFont val="Tahoma"/>
      </rPr>
      <t>BPE_MTR_1_Branch_S_P_1
BPE_MTR_1_Branch_M_P_1
BPE_MTR_1_Branch_W_P_1</t>
    </r>
  </si>
  <si>
    <t>Conor Lawrence</t>
  </si>
  <si>
    <t>A new permanent branch constraint was added to manage flows through the Bunnythorpe-Mataroa-1 circuit. This was added to prevent the Bunnythorpe-Mataroa Circuit Overload Protection Scheme operating in steady state during certain system conditions.</t>
  </si>
  <si>
    <r>
      <rPr>
        <b/>
        <sz val="10"/>
        <rFont val="Tahoma"/>
        <family val="2"/>
      </rPr>
      <t xml:space="preserve">Removed:
</t>
    </r>
    <r>
      <rPr>
        <sz val="10"/>
        <rFont val="Tahoma"/>
        <family val="2"/>
      </rPr>
      <t xml:space="preserve">UPPER_NORTH_ISLAND_STABILITY_P_1G
</t>
    </r>
    <r>
      <rPr>
        <b/>
        <sz val="10"/>
        <rFont val="Tahoma"/>
        <family val="2"/>
      </rPr>
      <t xml:space="preserve">
Added:</t>
    </r>
    <r>
      <rPr>
        <sz val="10"/>
        <rFont val="Tahoma"/>
        <family val="2"/>
      </rPr>
      <t xml:space="preserve">
UPPER_NORTH_ISLAND_STABILITY_P_1H</t>
    </r>
  </si>
  <si>
    <t>UPPER_NORTH_ISLAND_STABILITY_P_1G was replaced with UPPER_NORTH_ISLAND_STABILITY_P_1H. 
As part of the new HTU GXP project, OTA_WKM_1 and OTA_WKM_2 were renamed as OTA_HTU_WKM_1 and OTA_HTU_WKM_2 respectively. 
The constraint's equation was updated with the new circuit names.</t>
  </si>
  <si>
    <r>
      <rPr>
        <b/>
        <sz val="10"/>
        <rFont val="Tahoma"/>
        <family val="2"/>
      </rPr>
      <t xml:space="preserve">Removed: 
</t>
    </r>
    <r>
      <rPr>
        <sz val="10"/>
        <rFont val="Tahoma"/>
        <family val="2"/>
      </rPr>
      <t>RDF_T3&amp;T4_P_1</t>
    </r>
    <r>
      <rPr>
        <b/>
        <sz val="10"/>
        <rFont val="Tahoma"/>
        <family val="2"/>
      </rPr>
      <t xml:space="preserve">
Added: </t>
    </r>
    <r>
      <rPr>
        <sz val="10"/>
        <rFont val="Tahoma"/>
        <family val="2"/>
      </rPr>
      <t xml:space="preserve">
RDF_T4&amp;T5_T_1A</t>
    </r>
  </si>
  <si>
    <t>A new temporary static constraint was added to manage flows through RDF_T4 and RDF_T5. 
This was added for the temporary configuration during the RDF upgrade substation project, with RDF_T3 removed from service, RDF_T4 and RDF_T5 operating in parallel, and the RDF TOPS unavailable. The RHS is set to maintain flows below the 15 minute rating of RDF_T4. This replace the permanent constraint RDF_T3&amp;T4_P_1</t>
  </si>
  <si>
    <r>
      <rPr>
        <b/>
        <sz val="10"/>
        <rFont val="Tahoma"/>
        <family val="2"/>
      </rPr>
      <t xml:space="preserve">Removed: </t>
    </r>
    <r>
      <rPr>
        <sz val="10"/>
        <rFont val="Tahoma"/>
        <family val="2"/>
      </rPr>
      <t xml:space="preserve">
RDF_T3_M_O_1B
RDF_T3_S_O_1B
RDF_T3_W_O_1B
RDF_T4_M_O_1B
RDF_T4_M_O_1B
RDF_T4_M_O_1B</t>
    </r>
  </si>
  <si>
    <t>The existing RDF_T3 and RDF_T4 are being double banked as T4A and T4B to create a new RDF_T4. This will run with the new RDF_T5 transformer. Thus these outage constraints are removed and replaced by new ones.</t>
  </si>
  <si>
    <r>
      <rPr>
        <b/>
        <sz val="10"/>
        <rFont val="Tahoma"/>
        <family val="2"/>
      </rPr>
      <t xml:space="preserve">Added: </t>
    </r>
    <r>
      <rPr>
        <sz val="10"/>
        <rFont val="Tahoma"/>
        <family val="2"/>
      </rPr>
      <t xml:space="preserve">
RDF_T4_O_1</t>
    </r>
  </si>
  <si>
    <t>New outage constraint to to manage flows through Redclyffe-T5 during an outage of Redclyffe-T4A and T4B with low Tuai generation.
This constraint prevents Redclyffe-T5's load from exceeding 249 MVA, which is Redclyffe-T5's protection limit.</t>
  </si>
  <si>
    <r>
      <rPr>
        <b/>
        <sz val="10"/>
        <rFont val="Tahoma"/>
        <family val="2"/>
      </rPr>
      <t xml:space="preserve">Added: </t>
    </r>
    <r>
      <rPr>
        <sz val="10"/>
        <rFont val="Tahoma"/>
        <family val="2"/>
      </rPr>
      <t xml:space="preserve">
RDF_T5_W_O_1 
RDF_T5_M_O_1 
RDF_T5_S_O_1 
</t>
    </r>
    <r>
      <rPr>
        <b/>
        <sz val="10"/>
        <rFont val="Tahoma"/>
        <family val="2"/>
      </rPr>
      <t>Removed:</t>
    </r>
    <r>
      <rPr>
        <sz val="10"/>
        <rFont val="Tahoma"/>
        <family val="2"/>
      </rPr>
      <t xml:space="preserve">
RDF_T4&amp;T5_T_1A</t>
    </r>
  </si>
  <si>
    <t>Three new seasonal outage constraints were added to manage flows through both RDF_T4A &amp; T4B during an outage of RDF_T5 during low Tuai generation. 
The temporary static constraint that managed flows through RDF_T4 &amp; T5 was removed because the temporary configuration had ended.</t>
  </si>
  <si>
    <r>
      <rPr>
        <b/>
        <sz val="10"/>
        <color rgb="FF000000"/>
        <rFont val="Tahoma"/>
      </rPr>
      <t xml:space="preserve">Added: 
</t>
    </r>
    <r>
      <rPr>
        <sz val="10"/>
        <color rgb="FF000000"/>
        <rFont val="Tahoma"/>
      </rPr>
      <t xml:space="preserve">WELLINGTON_STABILITY_P_1E
</t>
    </r>
    <r>
      <rPr>
        <b/>
        <sz val="10"/>
        <color rgb="FF000000"/>
        <rFont val="Tahoma"/>
      </rPr>
      <t xml:space="preserve">Removed:
</t>
    </r>
    <r>
      <rPr>
        <sz val="10"/>
        <color rgb="FF000000"/>
        <rFont val="Tahoma"/>
      </rPr>
      <t xml:space="preserve">WELLINGTON_STABILITY_P_1D
</t>
    </r>
  </si>
  <si>
    <t>Jenin George</t>
  </si>
  <si>
    <t xml:space="preserve">The existing wellington stability constraint was modified to have a higher RHS. The previous RHS was found to be binding in real time even when VSAT was less than 75%. </t>
  </si>
  <si>
    <r>
      <rPr>
        <b/>
        <sz val="10"/>
        <color rgb="FF000000"/>
        <rFont val="Tahoma"/>
      </rPr>
      <t xml:space="preserve">Added: 
</t>
    </r>
    <r>
      <rPr>
        <sz val="10"/>
        <color rgb="FF000000"/>
        <rFont val="Tahoma"/>
      </rPr>
      <t>ARG1101 BRR0_MW_Min</t>
    </r>
  </si>
  <si>
    <t>New market node constraint to bring on ARG generation to manage post contingent low voltage and thermal issues in nelson area.</t>
  </si>
  <si>
    <r>
      <rPr>
        <b/>
        <sz val="10"/>
        <rFont val="Tahoma"/>
        <family val="2"/>
      </rPr>
      <t xml:space="preserve">Added: </t>
    </r>
    <r>
      <rPr>
        <sz val="10"/>
        <rFont val="Tahoma"/>
        <family val="2"/>
      </rPr>
      <t xml:space="preserve">
</t>
    </r>
    <r>
      <rPr>
        <sz val="10"/>
        <color rgb="FF000000"/>
        <rFont val="Tahoma"/>
      </rPr>
      <t>ARI_HAM_1_Reverse_W_O_1
ARI_HAM_2_Reverse_W_O_1
ARI_HAM_1_Reverse_M_O_1
ARI_HAM_2_Reverse_M_O_1
ARI_HAM_1_Reverse_S_O_1
ARI_HAM_2_Reverse_S_O_1</t>
    </r>
  </si>
  <si>
    <t>New seasonal outage constraints were added to manage flows through ARI_HAM_1/2 in the direction from Hamilton to Arapuni during an outage of the other.</t>
  </si>
  <si>
    <r>
      <rPr>
        <b/>
        <sz val="10"/>
        <rFont val="Tahoma"/>
        <family val="2"/>
      </rPr>
      <t xml:space="preserve">Added: </t>
    </r>
    <r>
      <rPr>
        <sz val="10"/>
        <rFont val="Tahoma"/>
        <family val="2"/>
      </rPr>
      <t xml:space="preserve">
</t>
    </r>
    <r>
      <rPr>
        <sz val="10"/>
        <color rgb="FF000000"/>
        <rFont val="Tahoma"/>
      </rPr>
      <t xml:space="preserve"> THI2201 THI2 MW_Min
 THI2201 THI1 MW_Min
 OKI2201 OKI0 MW_Min 
 TAB0331 TAC0 MW_Min
 TAB2201 TAB0 MW_Min
 NAP2202 NTM0 MW_Min
 NAP2201 NAP0 MW_Min
 PPI2201 PPI0 MW_Min
 WRK0331 TAA0 MW_Min
 WRK0331 RKA0 MW_Min
 WRK2201 WRK0 MW_Min
 KAW2201 TAM0 MW Min  
 KAW0112 ONU0 MW_Min
 WKM2201 MOK0 MW_Min
 KAW1101 KAG0 MW_Min </t>
    </r>
  </si>
  <si>
    <t xml:space="preserve">New Market node constraints to prevent Geothermal generation being dispatched below their minimum safe operating levels in outage scenarios during periods of zero pricing. </t>
  </si>
  <si>
    <r>
      <rPr>
        <b/>
        <sz val="10"/>
        <rFont val="Tahoma"/>
        <family val="2"/>
      </rPr>
      <t xml:space="preserve">Added: </t>
    </r>
    <r>
      <rPr>
        <sz val="10"/>
        <rFont val="Tahoma"/>
        <family val="2"/>
      </rPr>
      <t xml:space="preserve">
HRP2201 HRP0 MW Max</t>
    </r>
  </si>
  <si>
    <t>New Market node constraints to  manage the post-contingent thermal and/or voltage violations due to high generation from HRP during relevant outages in the wider area, and when necessary.</t>
  </si>
  <si>
    <r>
      <t xml:space="preserve">Updated:
</t>
    </r>
    <r>
      <rPr>
        <sz val="10"/>
        <rFont val="Tahoma"/>
        <family val="2"/>
      </rPr>
      <t>SOUTHLAND_STABILITY_P_1E</t>
    </r>
  </si>
  <si>
    <t>Joshua Fong</t>
  </si>
  <si>
    <t>Commissioning of the new GXP Kaiwera Downs, which results in the renaming of the NMA_GOR_TMH1.1 branch to KIW_GOR_NMA1.1. Effective 27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</si>
</sst>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8" formatCode="\+General&quot;*&quot;;\-General&quot;*&quot;;"/>
    <numFmt numFmtId="169" formatCode="d/mm/yyyy;@"/>
    <numFmt numFmtId="170" formatCode="dd/mm/yyyy"/>
  </numFmts>
  <fonts count="17"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Tahoma"/>
      <family val="2"/>
    </font>
    <font>
      <sz val="10"/>
      <color rgb="FFFF0000"/>
      <name val="Tahoma"/>
      <family val="2"/>
    </font>
    <font>
      <sz val="9"/>
      <color rgb="FF37677B"/>
      <name val="Arial"/>
      <charset val="1"/>
    </font>
    <font>
      <b/>
      <sz val="16"/>
      <name val="Aptos Narrow"/>
      <family val="2"/>
      <scheme val="minor"/>
    </font>
    <font>
      <b/>
      <sz val="18"/>
      <color theme="1"/>
      <name val="Aptos Narrow"/>
      <family val="2"/>
      <scheme val="minor"/>
    </font>
    <font>
      <sz val="16"/>
      <name val="Aptos Narrow"/>
      <family val="2"/>
      <scheme val="minor"/>
    </font>
    <font>
      <b/>
      <sz val="18"/>
      <name val="Tahoma"/>
      <family val="2"/>
    </font>
    <font>
      <sz val="18"/>
      <name val="Tahoma"/>
      <family val="2"/>
    </font>
    <font>
      <b/>
      <sz val="10"/>
      <name val="Tahoma"/>
      <family val="2"/>
    </font>
    <font>
      <sz val="10"/>
      <name val="Verdana"/>
      <family val="2"/>
    </font>
    <font>
      <sz val="10"/>
      <color rgb="FF000000"/>
      <name val="Tahoma"/>
      <family val="2"/>
    </font>
    <font>
      <sz val="10"/>
      <color rgb="FF000000"/>
      <name val="Tahoma"/>
    </font>
    <font>
      <b/>
      <sz val="10"/>
      <color rgb="FF000000"/>
      <name val="Tahoma"/>
    </font>
    <font>
      <sz val="10"/>
      <color rgb="FF000000"/>
      <name val="Tahoma"/>
      <charset val="1"/>
    </font>
  </fonts>
  <fills count="3">
    <fill>
      <patternFill patternType="none"/>
    </fill>
    <fill>
      <patternFill patternType="gray125"/>
    </fill>
    <fill>
      <patternFill patternType="solid">
        <fgColor theme="0" tint="-0.14996795556505021"/>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5">
    <xf numFmtId="0" fontId="0" fillId="0" borderId="0"/>
    <xf numFmtId="0" fontId="3" fillId="0" borderId="0"/>
    <xf numFmtId="0" fontId="3" fillId="0" borderId="0"/>
    <xf numFmtId="0" fontId="1" fillId="0" borderId="0"/>
    <xf numFmtId="0" fontId="1" fillId="0" borderId="0"/>
  </cellStyleXfs>
  <cellXfs count="110">
    <xf numFmtId="0" fontId="0" fillId="0" borderId="0" xfId="0"/>
    <xf numFmtId="0" fontId="0" fillId="0" borderId="0" xfId="0" applyAlignment="1">
      <alignment vertical="center" wrapText="1"/>
    </xf>
    <xf numFmtId="0" fontId="4" fillId="0" borderId="0" xfId="0" applyFont="1" applyAlignment="1">
      <alignment vertical="center" wrapText="1"/>
    </xf>
    <xf numFmtId="0" fontId="0" fillId="0" borderId="2" xfId="0" applyBorder="1" applyAlignment="1">
      <alignment horizontal="right" vertical="center"/>
    </xf>
    <xf numFmtId="0" fontId="0" fillId="0" borderId="5" xfId="0" applyBorder="1" applyAlignment="1">
      <alignment horizontal="left" vertical="center"/>
    </xf>
    <xf numFmtId="0" fontId="3" fillId="0" borderId="5" xfId="0" applyFont="1" applyBorder="1" applyAlignment="1">
      <alignment horizontal="left" vertical="center"/>
    </xf>
    <xf numFmtId="0" fontId="0" fillId="0" borderId="1" xfId="0" applyBorder="1" applyAlignment="1">
      <alignment vertical="center" wrapText="1"/>
    </xf>
    <xf numFmtId="0" fontId="3" fillId="0" borderId="1" xfId="0" applyFont="1" applyBorder="1" applyAlignment="1">
      <alignment vertical="center" wrapText="1"/>
    </xf>
    <xf numFmtId="0" fontId="5" fillId="0" borderId="0" xfId="0" applyFont="1"/>
    <xf numFmtId="0" fontId="0" fillId="0" borderId="1" xfId="0" applyBorder="1" applyAlignment="1">
      <alignment horizontal="left" vertical="center"/>
    </xf>
    <xf numFmtId="0" fontId="3" fillId="0" borderId="1" xfId="0" applyFont="1" applyBorder="1" applyAlignment="1">
      <alignment horizontal="left" vertical="center"/>
    </xf>
    <xf numFmtId="0" fontId="0" fillId="0" borderId="1" xfId="0" applyBorder="1" applyAlignment="1">
      <alignment horizontal="center" vertical="center"/>
    </xf>
    <xf numFmtId="0" fontId="0" fillId="0" borderId="5" xfId="0" applyBorder="1" applyAlignment="1">
      <alignment vertical="center" wrapText="1"/>
    </xf>
    <xf numFmtId="0" fontId="0" fillId="0" borderId="2" xfId="0" applyBorder="1" applyAlignment="1">
      <alignment horizontal="right" vertical="center" wrapText="1"/>
    </xf>
    <xf numFmtId="0" fontId="0" fillId="0" borderId="1" xfId="0" applyBorder="1" applyAlignment="1">
      <alignment vertical="center"/>
    </xf>
    <xf numFmtId="0" fontId="3" fillId="0" borderId="5" xfId="0" applyFont="1" applyBorder="1" applyAlignment="1">
      <alignment wrapText="1"/>
    </xf>
    <xf numFmtId="0" fontId="3" fillId="0" borderId="9" xfId="0" applyFont="1" applyBorder="1" applyAlignment="1">
      <alignment horizontal="left" vertical="center" wrapText="1"/>
    </xf>
    <xf numFmtId="0" fontId="3" fillId="0" borderId="10" xfId="0" applyFont="1" applyBorder="1" applyAlignment="1">
      <alignment horizontal="center" vertical="center" wrapText="1"/>
    </xf>
    <xf numFmtId="0" fontId="6" fillId="0" borderId="7" xfId="1" applyFont="1" applyBorder="1" applyAlignment="1">
      <alignment horizontal="left" vertical="center" wrapText="1"/>
    </xf>
    <xf numFmtId="0" fontId="3" fillId="0" borderId="0" xfId="1" applyAlignment="1">
      <alignment vertical="center" wrapText="1"/>
    </xf>
    <xf numFmtId="0" fontId="3" fillId="0" borderId="1" xfId="1" applyBorder="1" applyAlignment="1">
      <alignment vertical="center" wrapText="1"/>
    </xf>
    <xf numFmtId="0" fontId="3" fillId="0" borderId="1" xfId="1" applyBorder="1" applyAlignment="1">
      <alignment horizontal="center" vertical="center" wrapText="1"/>
    </xf>
    <xf numFmtId="0" fontId="3" fillId="0" borderId="2" xfId="1" applyBorder="1" applyAlignment="1">
      <alignment horizontal="right" vertical="center"/>
    </xf>
    <xf numFmtId="0" fontId="3" fillId="0" borderId="5" xfId="1" applyBorder="1" applyAlignment="1">
      <alignment horizontal="left" vertical="center"/>
    </xf>
    <xf numFmtId="0" fontId="3" fillId="0" borderId="2" xfId="1" applyBorder="1" applyAlignment="1">
      <alignment horizontal="right" vertical="center" wrapText="1"/>
    </xf>
    <xf numFmtId="0" fontId="3" fillId="0" borderId="5" xfId="1" applyBorder="1" applyAlignment="1">
      <alignment vertical="center" wrapText="1"/>
    </xf>
    <xf numFmtId="0" fontId="3" fillId="0" borderId="1" xfId="1" quotePrefix="1" applyBorder="1" applyAlignment="1">
      <alignment vertical="center" wrapText="1"/>
    </xf>
    <xf numFmtId="0" fontId="3" fillId="0" borderId="1" xfId="0" quotePrefix="1" applyFont="1" applyBorder="1" applyAlignment="1">
      <alignment horizontal="left" vertical="center"/>
    </xf>
    <xf numFmtId="0" fontId="3" fillId="0" borderId="1" xfId="1" applyBorder="1" applyAlignment="1">
      <alignment horizontal="left" vertical="center"/>
    </xf>
    <xf numFmtId="0" fontId="3" fillId="0" borderId="1" xfId="1" applyBorder="1" applyAlignment="1">
      <alignment horizontal="center" vertical="center"/>
    </xf>
    <xf numFmtId="0" fontId="3" fillId="0" borderId="1" xfId="1" quotePrefix="1" applyBorder="1" applyAlignment="1">
      <alignment horizontal="left" vertical="center"/>
    </xf>
    <xf numFmtId="0" fontId="7" fillId="0" borderId="0" xfId="1" applyFont="1" applyAlignment="1">
      <alignment horizontal="left" vertical="center" wrapText="1"/>
    </xf>
    <xf numFmtId="0" fontId="7" fillId="0" borderId="7" xfId="1" applyFont="1" applyBorder="1" applyAlignment="1">
      <alignment horizontal="left" vertical="center" wrapText="1"/>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5" xfId="1" applyFont="1" applyBorder="1" applyAlignment="1">
      <alignment horizontal="center" vertical="center" wrapText="1"/>
    </xf>
    <xf numFmtId="0" fontId="4" fillId="0" borderId="0" xfId="1" applyFont="1" applyAlignment="1">
      <alignment vertical="center" wrapText="1"/>
    </xf>
    <xf numFmtId="0" fontId="6" fillId="0" borderId="2" xfId="1" applyFont="1" applyBorder="1" applyAlignment="1">
      <alignment horizontal="left" vertical="center" wrapText="1"/>
    </xf>
    <xf numFmtId="0" fontId="6" fillId="0" borderId="3" xfId="1" applyFont="1" applyBorder="1" applyAlignment="1">
      <alignment horizontal="left" vertical="center" wrapText="1"/>
    </xf>
    <xf numFmtId="0" fontId="6" fillId="0" borderId="5" xfId="1" applyFont="1" applyBorder="1" applyAlignment="1">
      <alignment horizontal="left" vertical="center" wrapText="1"/>
    </xf>
    <xf numFmtId="0" fontId="3" fillId="0" borderId="4" xfId="1" applyBorder="1" applyAlignment="1">
      <alignment vertical="center" wrapText="1"/>
    </xf>
    <xf numFmtId="0" fontId="3" fillId="0" borderId="4" xfId="1" applyBorder="1" applyAlignment="1">
      <alignment horizontal="center" vertical="center" wrapText="1"/>
    </xf>
    <xf numFmtId="49" fontId="3" fillId="0" borderId="1" xfId="1" applyNumberFormat="1" applyBorder="1" applyAlignment="1">
      <alignment vertical="center" wrapText="1"/>
    </xf>
    <xf numFmtId="49" fontId="3" fillId="0" borderId="1" xfId="1" quotePrefix="1" applyNumberFormat="1" applyBorder="1" applyAlignment="1">
      <alignment horizontal="left" vertical="center"/>
    </xf>
    <xf numFmtId="0" fontId="3" fillId="0" borderId="6" xfId="1" applyBorder="1" applyAlignment="1">
      <alignment horizontal="right" vertical="center"/>
    </xf>
    <xf numFmtId="0" fontId="3" fillId="0" borderId="7" xfId="1" applyBorder="1" applyAlignment="1">
      <alignment vertical="center" wrapText="1"/>
    </xf>
    <xf numFmtId="0" fontId="3" fillId="0" borderId="7" xfId="1" applyBorder="1" applyAlignment="1">
      <alignment horizontal="center" vertical="center" wrapText="1"/>
    </xf>
    <xf numFmtId="0" fontId="3" fillId="0" borderId="7" xfId="1" applyBorder="1" applyAlignment="1">
      <alignment horizontal="right" vertical="center"/>
    </xf>
    <xf numFmtId="0" fontId="3" fillId="0" borderId="7" xfId="1" applyBorder="1" applyAlignment="1">
      <alignment horizontal="left" vertical="center"/>
    </xf>
    <xf numFmtId="0" fontId="3" fillId="0" borderId="7" xfId="1" applyBorder="1" applyAlignment="1">
      <alignment horizontal="right" vertical="center" wrapText="1"/>
    </xf>
    <xf numFmtId="0" fontId="3" fillId="0" borderId="2" xfId="0" quotePrefix="1" applyFont="1" applyBorder="1" applyAlignment="1">
      <alignment horizontal="right" vertical="center"/>
    </xf>
    <xf numFmtId="0" fontId="3" fillId="0" borderId="2" xfId="1" quotePrefix="1" applyBorder="1" applyAlignment="1">
      <alignment horizontal="right" vertical="center" wrapText="1"/>
    </xf>
    <xf numFmtId="0" fontId="3" fillId="0" borderId="4" xfId="1" applyBorder="1" applyAlignment="1">
      <alignment horizontal="left" vertical="center"/>
    </xf>
    <xf numFmtId="0" fontId="3" fillId="0" borderId="8" xfId="1" applyBorder="1" applyAlignment="1">
      <alignment vertical="center" wrapText="1"/>
    </xf>
    <xf numFmtId="0" fontId="3" fillId="0" borderId="5" xfId="1" applyBorder="1" applyAlignment="1">
      <alignment horizontal="center" vertical="center" wrapText="1"/>
    </xf>
    <xf numFmtId="0" fontId="6" fillId="0" borderId="0" xfId="1" applyFont="1" applyAlignment="1">
      <alignment horizontal="left" vertical="center" wrapText="1"/>
    </xf>
    <xf numFmtId="0" fontId="3" fillId="0" borderId="11" xfId="1" applyBorder="1" applyAlignment="1">
      <alignment horizontal="left" vertical="center"/>
    </xf>
    <xf numFmtId="0" fontId="3" fillId="0" borderId="12" xfId="1" applyBorder="1" applyAlignment="1">
      <alignment horizontal="right" vertical="center" wrapText="1"/>
    </xf>
    <xf numFmtId="0" fontId="3" fillId="0" borderId="11" xfId="1" applyBorder="1" applyAlignment="1">
      <alignment vertical="center" wrapText="1"/>
    </xf>
    <xf numFmtId="0" fontId="3" fillId="0" borderId="5" xfId="1" applyBorder="1" applyAlignment="1">
      <alignment horizontal="center" vertical="center"/>
    </xf>
    <xf numFmtId="0" fontId="3" fillId="0" borderId="0" xfId="1" applyAlignment="1">
      <alignment vertical="center"/>
    </xf>
    <xf numFmtId="0" fontId="3" fillId="0" borderId="0" xfId="1" applyAlignment="1">
      <alignment horizontal="center" vertical="center"/>
    </xf>
    <xf numFmtId="0" fontId="3" fillId="0" borderId="0" xfId="1" applyAlignment="1">
      <alignment horizontal="right" vertical="center"/>
    </xf>
    <xf numFmtId="0" fontId="3" fillId="0" borderId="0" xfId="1" applyAlignment="1">
      <alignment horizontal="left" vertical="center"/>
    </xf>
    <xf numFmtId="0" fontId="3" fillId="0" borderId="0" xfId="1" applyAlignment="1">
      <alignment horizontal="right" vertical="center" wrapText="1"/>
    </xf>
    <xf numFmtId="168" fontId="3" fillId="0" borderId="0" xfId="1" applyNumberFormat="1" applyAlignment="1">
      <alignment horizontal="right" vertical="center"/>
    </xf>
    <xf numFmtId="0" fontId="6" fillId="0" borderId="0" xfId="1" applyFont="1" applyAlignment="1">
      <alignment horizontal="left" vertical="center" wrapText="1"/>
    </xf>
    <xf numFmtId="0" fontId="8" fillId="0" borderId="0" xfId="1" applyFont="1" applyAlignment="1">
      <alignment horizontal="left" vertical="center" wrapText="1"/>
    </xf>
    <xf numFmtId="0" fontId="3" fillId="0" borderId="3" xfId="1" applyBorder="1" applyAlignment="1">
      <alignment horizontal="left" vertical="center"/>
    </xf>
    <xf numFmtId="0" fontId="3" fillId="0" borderId="3" xfId="1" applyBorder="1" applyAlignment="1">
      <alignment horizontal="center" vertical="center"/>
    </xf>
    <xf numFmtId="0" fontId="3" fillId="0" borderId="3" xfId="1" applyBorder="1" applyAlignment="1">
      <alignment horizontal="right" vertical="center"/>
    </xf>
    <xf numFmtId="0" fontId="3" fillId="0" borderId="3" xfId="1" applyBorder="1" applyAlignment="1">
      <alignment horizontal="right" vertical="center" wrapText="1"/>
    </xf>
    <xf numFmtId="0" fontId="3" fillId="0" borderId="3" xfId="1" applyBorder="1" applyAlignment="1">
      <alignment vertical="center" wrapText="1"/>
    </xf>
    <xf numFmtId="0" fontId="3" fillId="0" borderId="1" xfId="1" applyBorder="1" applyAlignment="1">
      <alignment vertical="center"/>
    </xf>
    <xf numFmtId="0" fontId="3" fillId="0" borderId="0" xfId="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9" fillId="0" borderId="0" xfId="1" applyFont="1" applyAlignment="1">
      <alignment vertical="center" wrapText="1"/>
    </xf>
    <xf numFmtId="0" fontId="10" fillId="0" borderId="0" xfId="1" applyFont="1" applyAlignment="1">
      <alignment vertical="center" wrapText="1"/>
    </xf>
    <xf numFmtId="0" fontId="10" fillId="0" borderId="0" xfId="1" applyFont="1" applyAlignment="1">
      <alignment vertical="top" wrapText="1"/>
    </xf>
    <xf numFmtId="14" fontId="3" fillId="0" borderId="0" xfId="1" applyNumberFormat="1" applyAlignment="1">
      <alignment vertical="center" wrapText="1"/>
    </xf>
    <xf numFmtId="0" fontId="11" fillId="2" borderId="0" xfId="1" applyFont="1" applyFill="1" applyAlignment="1">
      <alignment horizontal="center" vertical="center" wrapText="1"/>
    </xf>
    <xf numFmtId="0" fontId="11" fillId="0" borderId="0" xfId="1" applyFont="1" applyAlignment="1">
      <alignment vertical="top" wrapText="1"/>
    </xf>
    <xf numFmtId="0" fontId="3" fillId="0" borderId="0" xfId="1" applyAlignment="1">
      <alignment vertical="top" wrapText="1"/>
    </xf>
    <xf numFmtId="169" fontId="3" fillId="0" borderId="0" xfId="1" applyNumberFormat="1" applyAlignment="1">
      <alignment vertical="top" wrapText="1"/>
    </xf>
    <xf numFmtId="0" fontId="3" fillId="0" borderId="0" xfId="1"/>
    <xf numFmtId="0" fontId="3" fillId="0" borderId="13" xfId="2" applyBorder="1"/>
    <xf numFmtId="0" fontId="3" fillId="0" borderId="13" xfId="1" applyBorder="1"/>
    <xf numFmtId="0" fontId="12" fillId="0" borderId="0" xfId="1" applyFont="1" applyAlignment="1">
      <alignment wrapText="1"/>
    </xf>
    <xf numFmtId="0" fontId="13" fillId="0" borderId="0" xfId="1" applyFont="1" applyAlignment="1">
      <alignment horizontal="left" vertical="center" wrapText="1"/>
    </xf>
    <xf numFmtId="0" fontId="3" fillId="0" borderId="0" xfId="1" applyAlignment="1">
      <alignment vertical="top"/>
    </xf>
    <xf numFmtId="0" fontId="4" fillId="0" borderId="0" xfId="1" applyFont="1" applyAlignment="1">
      <alignment vertical="top" wrapText="1"/>
    </xf>
    <xf numFmtId="14" fontId="4" fillId="0" borderId="0" xfId="1" applyNumberFormat="1" applyFont="1" applyAlignment="1">
      <alignment vertical="center" wrapText="1"/>
    </xf>
    <xf numFmtId="14" fontId="3" fillId="0" borderId="0" xfId="1" applyNumberFormat="1" applyAlignment="1">
      <alignment vertical="top" wrapText="1"/>
    </xf>
    <xf numFmtId="0" fontId="11" fillId="0" borderId="0" xfId="1" applyFont="1" applyAlignment="1">
      <alignment vertical="center" wrapText="1"/>
    </xf>
    <xf numFmtId="0" fontId="3" fillId="0" borderId="0" xfId="1" applyAlignment="1">
      <alignment horizontal="left" vertical="center" wrapText="1"/>
    </xf>
    <xf numFmtId="0" fontId="1" fillId="0" borderId="0" xfId="3"/>
    <xf numFmtId="0" fontId="1" fillId="0" borderId="0" xfId="4"/>
    <xf numFmtId="0" fontId="11" fillId="0" borderId="0" xfId="0" applyFont="1" applyAlignment="1">
      <alignment wrapText="1"/>
    </xf>
    <xf numFmtId="0" fontId="3" fillId="0" borderId="0" xfId="0" applyFont="1" applyAlignment="1">
      <alignment wrapText="1"/>
    </xf>
    <xf numFmtId="14" fontId="3" fillId="0" borderId="0" xfId="0" applyNumberFormat="1" applyFont="1" applyAlignment="1">
      <alignment wrapText="1"/>
    </xf>
    <xf numFmtId="0" fontId="14" fillId="0" borderId="0" xfId="1" applyFont="1" applyAlignment="1">
      <alignment vertical="center" wrapText="1"/>
    </xf>
    <xf numFmtId="0" fontId="14" fillId="0" borderId="0" xfId="0" applyFont="1" applyAlignment="1">
      <alignment horizontal="left" vertical="center" wrapText="1"/>
    </xf>
    <xf numFmtId="0" fontId="3" fillId="0" borderId="0" xfId="0" applyFont="1" applyAlignment="1">
      <alignment horizontal="left" vertical="center" wrapText="1"/>
    </xf>
    <xf numFmtId="14" fontId="3" fillId="0" borderId="0" xfId="0" applyNumberFormat="1" applyFont="1" applyAlignment="1">
      <alignment horizontal="center" vertical="center" wrapText="1"/>
    </xf>
    <xf numFmtId="170" fontId="3" fillId="0" borderId="0" xfId="1" applyNumberFormat="1" applyAlignment="1">
      <alignment vertical="center" wrapText="1"/>
    </xf>
    <xf numFmtId="0" fontId="3" fillId="0" borderId="0" xfId="0" applyFont="1" applyAlignment="1">
      <alignment vertical="top" wrapText="1"/>
    </xf>
    <xf numFmtId="0" fontId="15" fillId="0" borderId="0" xfId="1" applyFont="1" applyAlignment="1">
      <alignment vertical="center" wrapText="1"/>
    </xf>
    <xf numFmtId="0" fontId="16" fillId="0" borderId="0" xfId="0" applyFont="1" applyAlignment="1">
      <alignment vertical="top" wrapText="1"/>
    </xf>
  </cellXfs>
  <cellStyles count="5">
    <cellStyle name="Normal" xfId="0" builtinId="0"/>
    <cellStyle name="Normal 11" xfId="3" xr:uid="{2DF71DD7-89A7-4358-9FFF-376849A54091}"/>
    <cellStyle name="Normal 12" xfId="4" xr:uid="{851F8E3B-38AD-40C9-9A9B-BED733E07B8D}"/>
    <cellStyle name="Normal 2" xfId="1" xr:uid="{3FA6E681-3FA6-4781-A7E2-33DD74948C82}"/>
    <cellStyle name="Normal_Transformer 3W" xfId="2" xr:uid="{5010FD76-CA09-4DE4-A4FE-D2EF88BDC2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transpowernz.sharepoint.com/sites/so27/OperationalRegisters/RS-EA-000%20Register%20of%20Manual%20Constraints.xlsm" TargetMode="External"/><Relationship Id="rId1" Type="http://schemas.openxmlformats.org/officeDocument/2006/relationships/externalLinkPath" Target="https://transpowernz.sharepoint.com/sites/so27/OperationalRegisters/RS-EA-000%20Register%20of%20Manual%20Constraint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ranch-CTG Exclude"/>
      <sheetName val="SPS"/>
      <sheetName val="ACIServlet"/>
      <sheetName val="ACI Constraints  Converted"/>
      <sheetName val="Manual Constraints"/>
      <sheetName val="Change Log"/>
    </sheetNames>
    <sheetDataSet>
      <sheetData sheetId="0" refreshError="1"/>
      <sheetData sheetId="1" refreshError="1"/>
      <sheetData sheetId="2"/>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0ABA6-CE25-4E3A-BA3F-47D70AD5BEE3}">
  <dimension ref="A1:BO152"/>
  <sheetViews>
    <sheetView zoomScaleNormal="100" workbookViewId="0">
      <selection activeCell="A7" sqref="A7"/>
    </sheetView>
  </sheetViews>
  <sheetFormatPr defaultColWidth="9.140625" defaultRowHeight="12.75" x14ac:dyDescent="0.25"/>
  <cols>
    <col min="1" max="1" width="63.28515625" style="19" customWidth="1"/>
    <col min="2" max="2" width="11" style="74" bestFit="1" customWidth="1"/>
    <col min="3" max="3" width="15" style="64" customWidth="1"/>
    <col min="4" max="4" width="29.140625" style="19" customWidth="1"/>
    <col min="5" max="5" width="9" style="19" bestFit="1" customWidth="1"/>
    <col min="6" max="6" width="22.42578125" style="19" customWidth="1"/>
    <col min="7" max="7" width="7.42578125" style="19" bestFit="1" customWidth="1"/>
    <col min="8" max="8" width="21.140625" style="19" bestFit="1" customWidth="1"/>
    <col min="9" max="9" width="4.85546875" style="19" customWidth="1"/>
    <col min="10" max="10" width="17.42578125" style="19" customWidth="1"/>
    <col min="11" max="11" width="4.85546875" style="19" customWidth="1"/>
    <col min="12" max="12" width="13.42578125" style="19" customWidth="1"/>
    <col min="13" max="13" width="4.140625" style="19" customWidth="1"/>
    <col min="14" max="14" width="13.140625" style="19" customWidth="1"/>
    <col min="15" max="15" width="4.140625" style="19" customWidth="1"/>
    <col min="16" max="16" width="18" style="19" bestFit="1" customWidth="1"/>
    <col min="17" max="17" width="4.140625" style="19" customWidth="1"/>
    <col min="18" max="18" width="18" style="19" bestFit="1" customWidth="1"/>
    <col min="19" max="19" width="4.85546875" style="19" customWidth="1"/>
    <col min="20" max="20" width="13.42578125" style="19" customWidth="1"/>
    <col min="21" max="21" width="4.140625" style="19" customWidth="1"/>
    <col min="22" max="22" width="13.42578125" style="19" customWidth="1"/>
    <col min="23" max="23" width="4.85546875" style="19" customWidth="1"/>
    <col min="24" max="24" width="11.42578125" style="19" customWidth="1"/>
    <col min="25" max="25" width="4.85546875" style="19" customWidth="1"/>
    <col min="26" max="26" width="11.42578125" style="19" customWidth="1"/>
    <col min="27" max="27" width="4.85546875" style="19" customWidth="1"/>
    <col min="28" max="28" width="11.42578125" style="19" customWidth="1"/>
    <col min="29" max="29" width="4.85546875" style="19" customWidth="1"/>
    <col min="30" max="30" width="11.42578125" style="19" customWidth="1"/>
    <col min="31" max="31" width="4.85546875" style="19" customWidth="1"/>
    <col min="32" max="32" width="11.42578125" style="19" customWidth="1"/>
    <col min="33" max="33" width="12.42578125" style="74" customWidth="1"/>
    <col min="34" max="34" width="9.140625" style="74"/>
    <col min="35" max="35" width="127.5703125" style="19" customWidth="1"/>
    <col min="36" max="36" width="187.140625" style="19" customWidth="1"/>
    <col min="37" max="37" width="13.28515625" style="19" customWidth="1"/>
    <col min="38" max="38" width="12.42578125" style="19" customWidth="1"/>
    <col min="39" max="45" width="6" style="19" customWidth="1"/>
    <col min="46" max="52" width="7.140625" style="19" customWidth="1"/>
    <col min="53" max="60" width="6" style="19" customWidth="1"/>
    <col min="61" max="61" width="7.140625" style="19" customWidth="1"/>
    <col min="62" max="62" width="6.42578125" style="19" bestFit="1" customWidth="1"/>
    <col min="63" max="66" width="6.42578125" style="19" customWidth="1"/>
    <col min="67" max="67" width="6.85546875" style="19" bestFit="1" customWidth="1"/>
    <col min="68" max="16384" width="9.140625" style="19"/>
  </cols>
  <sheetData>
    <row r="1" spans="1:67" ht="12.75" customHeight="1" x14ac:dyDescent="0.25">
      <c r="A1" s="31" t="s">
        <v>0</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row>
    <row r="2" spans="1:67" ht="12.75" customHeight="1" x14ac:dyDescent="0.25">
      <c r="A2" s="32"/>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row>
    <row r="3" spans="1:67" ht="15" customHeight="1" x14ac:dyDescent="0.25">
      <c r="A3" s="33" t="s">
        <v>1</v>
      </c>
      <c r="B3" s="33" t="s">
        <v>2</v>
      </c>
      <c r="C3" s="34" t="s">
        <v>3</v>
      </c>
      <c r="D3" s="35"/>
      <c r="E3" s="34" t="s">
        <v>4</v>
      </c>
      <c r="F3" s="35"/>
      <c r="G3" s="34" t="s">
        <v>5</v>
      </c>
      <c r="H3" s="35"/>
      <c r="I3" s="34" t="s">
        <v>6</v>
      </c>
      <c r="J3" s="35"/>
      <c r="K3" s="34" t="s">
        <v>7</v>
      </c>
      <c r="L3" s="35"/>
      <c r="M3" s="34" t="s">
        <v>8</v>
      </c>
      <c r="N3" s="35"/>
      <c r="O3" s="34" t="s">
        <v>9</v>
      </c>
      <c r="P3" s="35"/>
      <c r="Q3" s="34" t="s">
        <v>10</v>
      </c>
      <c r="R3" s="35"/>
      <c r="S3" s="34" t="s">
        <v>11</v>
      </c>
      <c r="T3" s="35"/>
      <c r="U3" s="34" t="s">
        <v>12</v>
      </c>
      <c r="V3" s="35"/>
      <c r="W3" s="34" t="s">
        <v>13</v>
      </c>
      <c r="X3" s="35"/>
      <c r="Y3" s="34" t="s">
        <v>14</v>
      </c>
      <c r="Z3" s="35"/>
      <c r="AA3" s="34" t="s">
        <v>15</v>
      </c>
      <c r="AB3" s="35"/>
      <c r="AC3" s="34" t="s">
        <v>16</v>
      </c>
      <c r="AD3" s="35"/>
      <c r="AE3" s="34" t="s">
        <v>17</v>
      </c>
      <c r="AF3" s="35"/>
      <c r="AG3" s="33" t="s">
        <v>18</v>
      </c>
      <c r="AH3" s="33" t="s">
        <v>19</v>
      </c>
      <c r="AI3" s="33" t="s">
        <v>20</v>
      </c>
      <c r="AJ3" s="33" t="s">
        <v>21</v>
      </c>
      <c r="AK3" s="19" t="s">
        <v>22</v>
      </c>
      <c r="AL3" s="19" t="s">
        <v>23</v>
      </c>
      <c r="AM3" s="19" t="s">
        <v>24</v>
      </c>
      <c r="AN3" s="19" t="s">
        <v>25</v>
      </c>
      <c r="AO3" s="19" t="s">
        <v>26</v>
      </c>
      <c r="AP3" s="19" t="s">
        <v>27</v>
      </c>
      <c r="AQ3" s="19" t="s">
        <v>28</v>
      </c>
      <c r="AR3" s="19" t="s">
        <v>29</v>
      </c>
      <c r="AS3" s="19" t="s">
        <v>30</v>
      </c>
      <c r="AT3" s="19" t="s">
        <v>31</v>
      </c>
      <c r="AU3" s="19" t="s">
        <v>32</v>
      </c>
      <c r="AV3" s="19" t="s">
        <v>33</v>
      </c>
      <c r="AW3" s="19" t="s">
        <v>34</v>
      </c>
      <c r="AX3" s="19" t="s">
        <v>35</v>
      </c>
      <c r="AY3" s="19" t="s">
        <v>36</v>
      </c>
      <c r="AZ3" s="36" t="s">
        <v>37</v>
      </c>
      <c r="BA3" s="19" t="s">
        <v>38</v>
      </c>
      <c r="BB3" s="19" t="s">
        <v>39</v>
      </c>
      <c r="BC3" s="19" t="s">
        <v>40</v>
      </c>
      <c r="BD3" s="19" t="s">
        <v>41</v>
      </c>
      <c r="BE3" s="19" t="s">
        <v>42</v>
      </c>
      <c r="BF3" s="19" t="s">
        <v>43</v>
      </c>
      <c r="BG3" s="19" t="s">
        <v>44</v>
      </c>
      <c r="BH3" s="19" t="s">
        <v>45</v>
      </c>
      <c r="BI3" s="19" t="s">
        <v>46</v>
      </c>
      <c r="BJ3" s="19" t="s">
        <v>47</v>
      </c>
      <c r="BK3" s="19" t="s">
        <v>48</v>
      </c>
      <c r="BL3" s="19" t="s">
        <v>49</v>
      </c>
      <c r="BM3" s="19" t="s">
        <v>50</v>
      </c>
      <c r="BN3" s="19" t="s">
        <v>51</v>
      </c>
      <c r="BO3" s="36" t="s">
        <v>52</v>
      </c>
    </row>
    <row r="4" spans="1:67" ht="21" x14ac:dyDescent="0.25">
      <c r="A4" s="37" t="s">
        <v>53</v>
      </c>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9"/>
    </row>
    <row r="5" spans="1:67" ht="26.25" customHeight="1" x14ac:dyDescent="0.25">
      <c r="A5" s="40" t="s">
        <v>54</v>
      </c>
      <c r="B5" s="41" t="s">
        <v>55</v>
      </c>
      <c r="C5" s="22" t="str">
        <f t="shared" ref="C5:C10" si="0">IF(VALUE(TRIM(LEFT(AJ5,AK5-1)))&gt;0,"+"&amp; TRIM(LEFT(AJ5,AK5-1))&amp;"*",IF(VALUE(TRIM(LEFT(AJ5,AK5-1)))&lt;0, TRIM(LEFT(AJ5,AK5-1))&amp;"*",""))</f>
        <v>+1.00*</v>
      </c>
      <c r="D5" s="23" t="str">
        <f t="shared" ref="D5:D9" si="1">IF(AK5=0,"",IF(AL5=0,TRIM(MID($AJ5,AK5+1,LEN($AJ5)-AK5)),IF(BA5&lt;&gt;0,TRIM(MID($AJ5,AK5+1,BA5-AK5-1)),TRIM(MID($AJ5,AK5+1,BA5-AK5-1)))))</f>
        <v>ARI_HAM1.1</v>
      </c>
      <c r="E5" s="24" t="str">
        <f t="shared" ref="E5:E10" si="2">IF(IF(AL5=0,"",TRIM(MID($AJ5,BA5+1,AL5-BA5-1)))="","",IF(VALUE(TRIM(MID($AJ5,BA5+1,AL5-BA5-1)))&gt;0,"+"&amp;TRIM(MID($AJ5,BA5+1,AL5-BA5-1))&amp;"*",TRIM(MID($AJ5,BA5+1,AL5-BA5-1))&amp;"*"))</f>
        <v/>
      </c>
      <c r="F5" s="25" t="str">
        <f t="shared" ref="F5:F10" si="3">IF(AL5=0,"",IF(AM5=0,TRIM(MID($AJ5,AL5+1,LEN($AJ5)-AL5)),IF(BB5&lt;&gt;0,TRIM(MID($AJ5,AL5+1,BB5-AL5-1)),TRIM(MID($AJ5,AL5+1,BB5-AL5-1)))))</f>
        <v/>
      </c>
      <c r="G5" s="22" t="str">
        <f t="shared" ref="G5:G10" si="4">IF(IF(AM5=0,"",TRIM(MID($AJ5,BB5+1,AM5-BB5-1)))="","",IF(VALUE(TRIM(MID($AJ5,BB5+1,AM5-BB5-1)))&gt;0,"+"&amp;TRIM(MID($AJ5,BB5+1,AM5-BB5-1))&amp;"*",TRIM(MID($AJ5,BB5+1,AM5-BB5-1))&amp;"*"))</f>
        <v/>
      </c>
      <c r="H5" s="23" t="str">
        <f t="shared" ref="H5:H10" si="5">IF(AM5=0,"",IF(AN5=0,TRIM(MID($AJ5,AM5+1,LEN($AJ5)-AM5)),IF(BC5&lt;&gt;0,TRIM(MID($AJ5,AM5+1,BC5-AM5-1)),TRIM(MID($AJ5,AM5+1,BC5-AM5-1)))))</f>
        <v/>
      </c>
      <c r="I5" s="22" t="str">
        <f t="shared" ref="I5:I10" si="6">IF(IF(AN5=0,"",TRIM(MID($AJ5,BC5+1,AN5-BC5-1)))="","",IF(VALUE(TRIM(MID($AJ5,BC5+1,AN5-BC5-1)))&gt;0,"+"&amp;TRIM(MID($AJ5,BC5+1,AN5-BC5-1))&amp;"*",TRIM(MID($AJ5,BC5+1,AN5-BC5-1))&amp;"*"))</f>
        <v/>
      </c>
      <c r="J5" s="23" t="str">
        <f t="shared" ref="J5:J10" si="7">IF(AN5=0,"",IF(AO5=0,TRIM(MID($AJ5,AN5+1,LEN($AJ5)-AN5)),IF(BD5&lt;&gt;0,TRIM(MID($AJ5,AN5+1,BD5-AN5-1)),TRIM(MID($AJ5,AN5+1,BD5-AN5-1)))))</f>
        <v/>
      </c>
      <c r="K5" s="22" t="str">
        <f t="shared" ref="K5:K10" si="8">IF(IF(AO5=0,"",TRIM(MID($AJ5,BD5+1,AO5-BD5-1)))="","",IF(VALUE(TRIM(MID($AJ5,BD5+1,AO5-BD5-1)))&gt;0,"+"&amp;TRIM(MID($AJ5,BD5+1,AO5-BD5-1))&amp;"*",TRIM(MID($AJ5,BD5+1,AO5-BD5-1))&amp;"*"))</f>
        <v/>
      </c>
      <c r="L5" s="23" t="str">
        <f t="shared" ref="L5:L10" si="9">IF(AO5=0,"",IF(AP5=0,TRIM(MID($AJ5,AO5+1,LEN($AJ5)-AO5)),IF(BE5&lt;&gt;0,TRIM(MID($AJ5,AO5+1,BE5-AO5-1)),TRIM(MID($AJ5,AO5+1,BE5-AO5-1)))))</f>
        <v/>
      </c>
      <c r="M5" s="22" t="str">
        <f t="shared" ref="M5:M10" si="10">IF(IF(AP5=0,"",TRIM(MID($AJ5,BE5+1,AP5-BE5-1)))="","",IF(VALUE(TRIM(MID($AJ5,BE5+1,AP5-BE5-1)))&gt;0,"+"&amp;TRIM(MID($AJ5,BE5+1,AP5-BE5-1))&amp;"*",TRIM(MID($AJ5,BE5+1,AP5-BE5-1))&amp;"*"))</f>
        <v/>
      </c>
      <c r="N5" s="23" t="str">
        <f t="shared" ref="N5:N10" si="11">IF(AP5=0,"",IF(AQ5=0,TRIM(MID($AJ5,AP5+1,LEN($AJ5)-AP5)),IF(BF5&lt;&gt;0,TRIM(MID($AJ5,AP5+1,BF5-AP5-1)),TRIM(MID($AJ5,AP5+1,BF5-AP5-1)))))</f>
        <v/>
      </c>
      <c r="O5" s="22" t="str">
        <f t="shared" ref="O5:O10" si="12">IF(IF(AQ5=0,"",TRIM(MID($AJ5,BF5+1,AQ5-BF5-1)))="","",IF(VALUE(TRIM(MID($AJ5,BF5+1,AQ5-BF5-1)))&gt;0,"+"&amp;TRIM(MID($AJ5,BF5+1,AQ5-BF5-1))&amp;"*",TRIM(MID($AJ5,BF5+1,AQ5-BF5-1))&amp;"*"))</f>
        <v/>
      </c>
      <c r="P5" s="23" t="str">
        <f t="shared" ref="P5:P10" si="13">IF(AQ5=0,"",IF(AR5=0,TRIM(MID($AJ5,AQ5+1,LEN($AJ5)-AQ5)),IF(BG5&lt;&gt;0,TRIM(MID($AJ5,AQ5+1,BG5-AQ5-1)),TRIM(MID($AJ5,AQ5+1,BG5-AQ5-1)))))</f>
        <v/>
      </c>
      <c r="Q5" s="22" t="str">
        <f t="shared" ref="Q5:Q10" si="14">IF(IF(AR5=0,"",TRIM(MID($AJ5,BG5+1,AR5-BG5-1)))="","",IF(VALUE(TRIM(MID($AJ5,BG5+1,AR5-BG5-1)))&gt;0,"+"&amp;TRIM(MID($AJ5,BG5+1,AR5-BG5-1))&amp;"*",TRIM(MID($AJ5,BG5+1,AR5-BG5-1))&amp;"*"))</f>
        <v/>
      </c>
      <c r="R5" s="23" t="str">
        <f t="shared" ref="R5:R10" si="15">IF(AR5=0,"",IF(AS5=0,TRIM(MID($AJ5,AR5+1,LEN($AJ5)-AR5)),IF(BH5&lt;&gt;0,TRIM(MID($AJ5,AR5+1,BH5-AR5-1)),TRIM(MID($AJ5,AR5+1,BH5-AR5-1)))))</f>
        <v/>
      </c>
      <c r="S5" s="22" t="str">
        <f t="shared" ref="S5:S10" si="16">IF(IF(AS5=0,"",TRIM(MID($AJ5,BH5+1,AS5-BH5-1)))="","",IF(VALUE(TRIM(MID($AJ5,BH5+1,AS5-BH5-1)))&gt;0,"+"&amp;TRIM(MID($AJ5,BH5+1,AS5-BH5-1))&amp;"*",TRIM(MID($AJ5,BH5+1,AS5-BH5-1))&amp;"*"))</f>
        <v/>
      </c>
      <c r="T5" s="23" t="str">
        <f t="shared" ref="T5:T10" si="17">IF(AS5=0,"",IF(AT5=0,TRIM(MID($AJ5,AS5+1,LEN($AJ5)-AS5)),IF(BI5&lt;&gt;0,TRIM(MID($AJ5,AS5+1,BI5-AS5-1)),TRIM(MID($AJ5,AS5+1,BI5-AS5-1)))))</f>
        <v/>
      </c>
      <c r="U5" s="22" t="str">
        <f t="shared" ref="U5:U10" si="18">IF(IF(AT5=0,"",TRIM(MID($AJ5,BI5+1,AT5-BI5-1)))="","",IF(VALUE(TRIM(MID($AJ5,BI5+1,AT5-BI5-1)))&gt;0,"+"&amp;TRIM(MID($AJ5,BI5+1,AT5-BI5-1))&amp;"*",TRIM(MID($AJ5,BI5+1,AT5-BI5-1))&amp;"*"))</f>
        <v/>
      </c>
      <c r="V5" s="23" t="str">
        <f t="shared" ref="V5:V10" si="19">IF(AT5=0,"",IF(AU5=0,TRIM(MID($AJ5,AT5+1,LEN($AJ5)-AT5)),IF(BJ5&lt;&gt;0,TRIM(MID($AJ5,AT5+1,BJ5-AT5-1)),TRIM(MID($AJ5,AT5+1,BJ5-AT5-1)))))</f>
        <v/>
      </c>
      <c r="W5" s="22" t="str">
        <f t="shared" ref="W5:W10" si="20">IF(IF(AU5=0,"",TRIM(MID($AJ5,BJ5+1,AU5-BJ5-1)))="","",IF(VALUE(TRIM(MID($AJ5,BJ5+1,AU5-BJ5-1)))&gt;0,"+"&amp;TRIM(MID($AJ5,BJ5+1,AU5-BJ5-1))&amp;"*",TRIM(MID($AJ5,BJ5+1,AU5-BJ5-1))&amp;"*"))</f>
        <v/>
      </c>
      <c r="X5" s="23" t="str">
        <f t="shared" ref="X5:X10" si="21">IF(AU5=0,"",IF(AV5=0,TRIM(MID($AJ5,AU5+1,LEN($AJ5)-AU5)),IF(BK5&lt;&gt;0,TRIM(MID($AJ5,AU5+1,BK5-AU5-1)),TRIM(MID($AJ5,AU5+1,BK5-AU5-1)))))</f>
        <v/>
      </c>
      <c r="Y5" s="22" t="str">
        <f t="shared" ref="Y5:Y10" si="22">IF(IF(AV5=0,"",TRIM(MID($AJ5,BK5+1,AV5-BK5-1)))="","",IF(VALUE(TRIM(MID($AJ5,BK5+1,AV5-BK5-1)))&gt;0,"+"&amp;TRIM(MID($AJ5,BK5+1,AV5-BK5-1))&amp;"*",TRIM(MID($AJ5,BK5+1,AV5-BK5-1))&amp;"*"))</f>
        <v/>
      </c>
      <c r="Z5" s="23" t="str">
        <f t="shared" ref="Z5:Z10" si="23">IF(AV5=0,"",IF(AW5=0,TRIM(MID($AJ5,AV5+1,LEN($AJ5)-AV5)),IF(BL5&lt;&gt;0,TRIM(MID($AJ5,AV5+1,BL5-AV5-1)),TRIM(MID($AJ5,AV5+1,BL5-AV5-1)))))</f>
        <v/>
      </c>
      <c r="AA5" s="22" t="str">
        <f t="shared" ref="AA5:AA10" si="24">IF(IF(AW5=0,"",TRIM(MID($AJ5,BL5+1,AW5-BL5-1)))="","",IF(VALUE(TRIM(MID($AJ5,BL5+1,AW5-BL5-1)))&gt;0,"+"&amp;TRIM(MID($AJ5,BL5+1,AW5-BL5-1))&amp;"*",TRIM(MID($AJ5,BL5+1,AW5-BL5-1))&amp;"*"))</f>
        <v/>
      </c>
      <c r="AB5" s="23" t="str">
        <f t="shared" ref="AB5:AB10" si="25">IF(AW5=0,"",IF(AX5=0,TRIM(MID($AJ5,AW5+1,LEN($AJ5)-AW5)),IF(BM5&lt;&gt;0,TRIM(MID($AJ5,AW5+1,BM5-AW5-1)),TRIM(MID($AJ5,AW5+1,BM5-AW5-1)))))</f>
        <v/>
      </c>
      <c r="AC5" s="22" t="str">
        <f t="shared" ref="AC5:AC10" si="26">IF(IF(AX5=0,"",TRIM(MID($AJ5,BM5+1,AX5-BM5-1)))="","",IF(VALUE(TRIM(MID($AJ5,BM5+1,AX5-BM5-1)))&gt;0,"+"&amp;TRIM(MID($AJ5,BM5+1,AX5-BM5-1))&amp;"*",TRIM(MID($AJ5,BM5+1,AX5-BM5-1))&amp;"*"))</f>
        <v/>
      </c>
      <c r="AD5" s="23" t="str">
        <f t="shared" ref="AD5:AD10" si="27">IF(AX5=0,"",IF(AZ5=0,TRIM(MID($AJ5,AX5+1,LEN($AJ5)-AX5)),IF(BO5&lt;&gt;0,TRIM(MID($AJ5,AX5+1,BO5-AX5-1)),TRIM(MID($AJ5,AX5+1,BO5-AX5-1)))))</f>
        <v/>
      </c>
      <c r="AE5" s="22" t="str">
        <f t="shared" ref="AE5:AE10" si="28">IF(IF(AY5=0,"",TRIM(MID($AJ5,BN5+1,AY5-BN5-1)))="","",IF(VALUE(TRIM(MID($AJ5,BN5+1,AY5-BN5-1)))&gt;0,"+"&amp;TRIM(MID($AJ5,BN5+1,AY5-BN5-1))&amp;"*",TRIM(MID($AJ5,BN5+1,AY5-BN5-1))&amp;"*"))</f>
        <v/>
      </c>
      <c r="AF5" s="23" t="str">
        <f t="shared" ref="AF5:AF10" si="29">IF(AY5=0,"",IF(BA5=0,TRIM(MID($AJ5,AY5+1,LEN($AJ5)-AY5)),IF(BP5&lt;&gt;0,TRIM(MID($AJ5,AY5+1,BP5-AY5-1)),TRIM(MID($AJ5,AY5+1,BP5-AY5-1)))))</f>
        <v/>
      </c>
      <c r="AG5" s="41">
        <v>20</v>
      </c>
      <c r="AH5" s="41">
        <v>58</v>
      </c>
      <c r="AI5" s="40" t="s">
        <v>57</v>
      </c>
      <c r="AJ5" s="40" t="s">
        <v>58</v>
      </c>
      <c r="AK5" s="19">
        <f t="shared" ref="AK5:AK10" si="30">FIND("*",$AJ5,1)</f>
        <v>6</v>
      </c>
      <c r="AL5" s="19">
        <f t="shared" ref="AL5:AL10" si="31">IF(ISERR(FIND("*",$AJ5,AK5+1)),0,FIND("*",$AJ5,AK5+1))</f>
        <v>0</v>
      </c>
      <c r="AM5" s="19">
        <f t="shared" ref="AM5:AY10" si="32">IF(AL5=0,0,IF(ISERR(FIND("*",$AJ5,AL5+1)),0,FIND("*",$AJ5,AL5+1)))</f>
        <v>0</v>
      </c>
      <c r="AN5" s="19">
        <f t="shared" si="32"/>
        <v>0</v>
      </c>
      <c r="AO5" s="19">
        <f t="shared" si="32"/>
        <v>0</v>
      </c>
      <c r="AP5" s="19">
        <f t="shared" si="32"/>
        <v>0</v>
      </c>
      <c r="AQ5" s="19">
        <f t="shared" si="32"/>
        <v>0</v>
      </c>
      <c r="AR5" s="19">
        <f t="shared" si="32"/>
        <v>0</v>
      </c>
      <c r="AS5" s="19">
        <f t="shared" si="32"/>
        <v>0</v>
      </c>
      <c r="AT5" s="19">
        <f t="shared" si="32"/>
        <v>0</v>
      </c>
      <c r="AU5" s="19">
        <f t="shared" si="32"/>
        <v>0</v>
      </c>
      <c r="AV5" s="19">
        <f t="shared" si="32"/>
        <v>0</v>
      </c>
      <c r="AW5" s="19">
        <f t="shared" si="32"/>
        <v>0</v>
      </c>
      <c r="AX5" s="19">
        <f t="shared" si="32"/>
        <v>0</v>
      </c>
      <c r="AY5" s="19">
        <f t="shared" si="32"/>
        <v>0</v>
      </c>
      <c r="AZ5" s="19">
        <v>0</v>
      </c>
      <c r="BA5" s="19">
        <f t="shared" ref="BA5:BN10" si="33">IF(ISERR(FIND("+",$AJ5,AK5+1)),0,FIND("+",$AJ5,AK5+1))</f>
        <v>0</v>
      </c>
      <c r="BB5" s="19">
        <f t="shared" si="33"/>
        <v>0</v>
      </c>
      <c r="BC5" s="19">
        <f t="shared" si="33"/>
        <v>0</v>
      </c>
      <c r="BD5" s="19">
        <f t="shared" si="33"/>
        <v>0</v>
      </c>
      <c r="BE5" s="19">
        <f t="shared" si="33"/>
        <v>0</v>
      </c>
      <c r="BF5" s="19">
        <f t="shared" si="33"/>
        <v>0</v>
      </c>
      <c r="BG5" s="19">
        <f t="shared" si="33"/>
        <v>0</v>
      </c>
      <c r="BH5" s="19">
        <f t="shared" si="33"/>
        <v>0</v>
      </c>
      <c r="BI5" s="19">
        <f t="shared" si="33"/>
        <v>0</v>
      </c>
      <c r="BJ5" s="19">
        <f t="shared" si="33"/>
        <v>0</v>
      </c>
      <c r="BK5" s="19">
        <f t="shared" si="33"/>
        <v>0</v>
      </c>
      <c r="BL5" s="19">
        <f t="shared" si="33"/>
        <v>0</v>
      </c>
      <c r="BM5" s="19">
        <f t="shared" si="33"/>
        <v>0</v>
      </c>
      <c r="BN5" s="19">
        <f t="shared" si="33"/>
        <v>0</v>
      </c>
      <c r="BO5" s="19">
        <v>0</v>
      </c>
    </row>
    <row r="6" spans="1:67" ht="26.25" customHeight="1" x14ac:dyDescent="0.25">
      <c r="A6" s="20" t="s">
        <v>59</v>
      </c>
      <c r="B6" s="21" t="s">
        <v>55</v>
      </c>
      <c r="C6" s="22" t="str">
        <f t="shared" si="0"/>
        <v>+1.00*</v>
      </c>
      <c r="D6" s="23" t="str">
        <f t="shared" si="1"/>
        <v>ARI_HAM2.1</v>
      </c>
      <c r="E6" s="24" t="str">
        <f t="shared" si="2"/>
        <v/>
      </c>
      <c r="F6" s="25" t="str">
        <f t="shared" si="3"/>
        <v/>
      </c>
      <c r="G6" s="22" t="str">
        <f t="shared" si="4"/>
        <v/>
      </c>
      <c r="H6" s="23" t="str">
        <f t="shared" si="5"/>
        <v/>
      </c>
      <c r="I6" s="22" t="str">
        <f t="shared" si="6"/>
        <v/>
      </c>
      <c r="J6" s="23" t="str">
        <f t="shared" si="7"/>
        <v/>
      </c>
      <c r="K6" s="22" t="str">
        <f t="shared" si="8"/>
        <v/>
      </c>
      <c r="L6" s="23" t="str">
        <f t="shared" si="9"/>
        <v/>
      </c>
      <c r="M6" s="22" t="str">
        <f t="shared" si="10"/>
        <v/>
      </c>
      <c r="N6" s="23" t="str">
        <f t="shared" si="11"/>
        <v/>
      </c>
      <c r="O6" s="22" t="str">
        <f t="shared" si="12"/>
        <v/>
      </c>
      <c r="P6" s="23" t="str">
        <f t="shared" si="13"/>
        <v/>
      </c>
      <c r="Q6" s="22" t="str">
        <f t="shared" si="14"/>
        <v/>
      </c>
      <c r="R6" s="23" t="str">
        <f t="shared" si="15"/>
        <v/>
      </c>
      <c r="S6" s="22" t="str">
        <f t="shared" si="16"/>
        <v/>
      </c>
      <c r="T6" s="23" t="str">
        <f t="shared" si="17"/>
        <v/>
      </c>
      <c r="U6" s="22" t="str">
        <f t="shared" si="18"/>
        <v/>
      </c>
      <c r="V6" s="23" t="str">
        <f t="shared" si="19"/>
        <v/>
      </c>
      <c r="W6" s="22" t="str">
        <f t="shared" si="20"/>
        <v/>
      </c>
      <c r="X6" s="23" t="str">
        <f t="shared" si="21"/>
        <v/>
      </c>
      <c r="Y6" s="22" t="str">
        <f t="shared" si="22"/>
        <v/>
      </c>
      <c r="Z6" s="23" t="str">
        <f t="shared" si="23"/>
        <v/>
      </c>
      <c r="AA6" s="22" t="str">
        <f t="shared" si="24"/>
        <v/>
      </c>
      <c r="AB6" s="23" t="str">
        <f t="shared" si="25"/>
        <v/>
      </c>
      <c r="AC6" s="22" t="str">
        <f t="shared" si="26"/>
        <v/>
      </c>
      <c r="AD6" s="23" t="str">
        <f t="shared" si="27"/>
        <v/>
      </c>
      <c r="AE6" s="22" t="str">
        <f t="shared" si="28"/>
        <v/>
      </c>
      <c r="AF6" s="23" t="str">
        <f t="shared" si="29"/>
        <v/>
      </c>
      <c r="AG6" s="21">
        <v>20</v>
      </c>
      <c r="AH6" s="21">
        <v>58</v>
      </c>
      <c r="AI6" s="20" t="s">
        <v>61</v>
      </c>
      <c r="AJ6" s="20" t="s">
        <v>62</v>
      </c>
      <c r="AK6" s="19">
        <f t="shared" si="30"/>
        <v>6</v>
      </c>
      <c r="AL6" s="19">
        <f t="shared" si="31"/>
        <v>0</v>
      </c>
      <c r="AM6" s="19">
        <f t="shared" si="32"/>
        <v>0</v>
      </c>
      <c r="AN6" s="19">
        <f t="shared" si="32"/>
        <v>0</v>
      </c>
      <c r="AO6" s="19">
        <f t="shared" si="32"/>
        <v>0</v>
      </c>
      <c r="AP6" s="19">
        <f t="shared" si="32"/>
        <v>0</v>
      </c>
      <c r="AQ6" s="19">
        <f t="shared" si="32"/>
        <v>0</v>
      </c>
      <c r="AR6" s="19">
        <f t="shared" si="32"/>
        <v>0</v>
      </c>
      <c r="AS6" s="19">
        <f t="shared" si="32"/>
        <v>0</v>
      </c>
      <c r="AT6" s="19">
        <f t="shared" si="32"/>
        <v>0</v>
      </c>
      <c r="AU6" s="19">
        <f t="shared" si="32"/>
        <v>0</v>
      </c>
      <c r="AV6" s="19">
        <f t="shared" si="32"/>
        <v>0</v>
      </c>
      <c r="AW6" s="19">
        <f t="shared" si="32"/>
        <v>0</v>
      </c>
      <c r="AX6" s="19">
        <f t="shared" si="32"/>
        <v>0</v>
      </c>
      <c r="AY6" s="19">
        <f t="shared" si="32"/>
        <v>0</v>
      </c>
      <c r="AZ6" s="19">
        <v>0</v>
      </c>
      <c r="BA6" s="19">
        <f t="shared" si="33"/>
        <v>0</v>
      </c>
      <c r="BB6" s="19">
        <f t="shared" si="33"/>
        <v>0</v>
      </c>
      <c r="BC6" s="19">
        <f t="shared" si="33"/>
        <v>0</v>
      </c>
      <c r="BD6" s="19">
        <f t="shared" si="33"/>
        <v>0</v>
      </c>
      <c r="BE6" s="19">
        <f t="shared" si="33"/>
        <v>0</v>
      </c>
      <c r="BF6" s="19">
        <f t="shared" si="33"/>
        <v>0</v>
      </c>
      <c r="BG6" s="19">
        <f t="shared" si="33"/>
        <v>0</v>
      </c>
      <c r="BH6" s="19">
        <f t="shared" si="33"/>
        <v>0</v>
      </c>
      <c r="BI6" s="19">
        <f t="shared" si="33"/>
        <v>0</v>
      </c>
      <c r="BJ6" s="19">
        <f t="shared" si="33"/>
        <v>0</v>
      </c>
      <c r="BK6" s="19">
        <f t="shared" si="33"/>
        <v>0</v>
      </c>
      <c r="BL6" s="19">
        <f t="shared" si="33"/>
        <v>0</v>
      </c>
      <c r="BM6" s="19">
        <f t="shared" si="33"/>
        <v>0</v>
      </c>
      <c r="BN6" s="19">
        <f t="shared" si="33"/>
        <v>0</v>
      </c>
      <c r="BO6" s="19">
        <v>0</v>
      </c>
    </row>
    <row r="7" spans="1:67" ht="26.25" customHeight="1" x14ac:dyDescent="0.25">
      <c r="A7" s="20" t="s">
        <v>63</v>
      </c>
      <c r="B7" s="21" t="s">
        <v>55</v>
      </c>
      <c r="C7" s="22" t="str">
        <f t="shared" si="0"/>
        <v>+1.00*</v>
      </c>
      <c r="D7" s="23" t="str">
        <f t="shared" si="1"/>
        <v>ARI_HAM1.1</v>
      </c>
      <c r="E7" s="24" t="str">
        <f t="shared" si="2"/>
        <v/>
      </c>
      <c r="F7" s="25" t="str">
        <f t="shared" si="3"/>
        <v/>
      </c>
      <c r="G7" s="22" t="str">
        <f t="shared" si="4"/>
        <v/>
      </c>
      <c r="H7" s="23" t="str">
        <f t="shared" si="5"/>
        <v/>
      </c>
      <c r="I7" s="22" t="str">
        <f t="shared" si="6"/>
        <v/>
      </c>
      <c r="J7" s="23" t="str">
        <f t="shared" si="7"/>
        <v/>
      </c>
      <c r="K7" s="22" t="str">
        <f t="shared" si="8"/>
        <v/>
      </c>
      <c r="L7" s="23" t="str">
        <f t="shared" si="9"/>
        <v/>
      </c>
      <c r="M7" s="22" t="str">
        <f t="shared" si="10"/>
        <v/>
      </c>
      <c r="N7" s="23" t="str">
        <f t="shared" si="11"/>
        <v/>
      </c>
      <c r="O7" s="22" t="str">
        <f t="shared" si="12"/>
        <v/>
      </c>
      <c r="P7" s="23" t="str">
        <f t="shared" si="13"/>
        <v/>
      </c>
      <c r="Q7" s="22" t="str">
        <f t="shared" si="14"/>
        <v/>
      </c>
      <c r="R7" s="23" t="str">
        <f t="shared" si="15"/>
        <v/>
      </c>
      <c r="S7" s="22" t="str">
        <f t="shared" si="16"/>
        <v/>
      </c>
      <c r="T7" s="23" t="str">
        <f t="shared" si="17"/>
        <v/>
      </c>
      <c r="U7" s="22" t="str">
        <f t="shared" si="18"/>
        <v/>
      </c>
      <c r="V7" s="23" t="str">
        <f t="shared" si="19"/>
        <v/>
      </c>
      <c r="W7" s="22" t="str">
        <f t="shared" si="20"/>
        <v/>
      </c>
      <c r="X7" s="23" t="str">
        <f t="shared" si="21"/>
        <v/>
      </c>
      <c r="Y7" s="22" t="str">
        <f t="shared" si="22"/>
        <v/>
      </c>
      <c r="Z7" s="23" t="str">
        <f t="shared" si="23"/>
        <v/>
      </c>
      <c r="AA7" s="22" t="str">
        <f t="shared" si="24"/>
        <v/>
      </c>
      <c r="AB7" s="23" t="str">
        <f t="shared" si="25"/>
        <v/>
      </c>
      <c r="AC7" s="22" t="str">
        <f t="shared" si="26"/>
        <v/>
      </c>
      <c r="AD7" s="23" t="str">
        <f t="shared" si="27"/>
        <v/>
      </c>
      <c r="AE7" s="22" t="str">
        <f t="shared" si="28"/>
        <v/>
      </c>
      <c r="AF7" s="23" t="str">
        <f t="shared" si="29"/>
        <v/>
      </c>
      <c r="AG7" s="21">
        <v>25</v>
      </c>
      <c r="AH7" s="21">
        <v>52</v>
      </c>
      <c r="AI7" s="20" t="s">
        <v>64</v>
      </c>
      <c r="AJ7" s="20" t="s">
        <v>58</v>
      </c>
      <c r="AK7" s="19">
        <f t="shared" si="30"/>
        <v>6</v>
      </c>
      <c r="AL7" s="19">
        <f t="shared" si="31"/>
        <v>0</v>
      </c>
      <c r="AM7" s="19">
        <f t="shared" si="32"/>
        <v>0</v>
      </c>
      <c r="AN7" s="19">
        <f t="shared" si="32"/>
        <v>0</v>
      </c>
      <c r="AO7" s="19">
        <f t="shared" si="32"/>
        <v>0</v>
      </c>
      <c r="AP7" s="19">
        <f t="shared" si="32"/>
        <v>0</v>
      </c>
      <c r="AQ7" s="19">
        <f t="shared" si="32"/>
        <v>0</v>
      </c>
      <c r="AR7" s="19">
        <f t="shared" si="32"/>
        <v>0</v>
      </c>
      <c r="AS7" s="19">
        <f t="shared" si="32"/>
        <v>0</v>
      </c>
      <c r="AT7" s="19">
        <f t="shared" si="32"/>
        <v>0</v>
      </c>
      <c r="AU7" s="19">
        <f t="shared" si="32"/>
        <v>0</v>
      </c>
      <c r="AV7" s="19">
        <f t="shared" si="32"/>
        <v>0</v>
      </c>
      <c r="AW7" s="19">
        <f t="shared" si="32"/>
        <v>0</v>
      </c>
      <c r="AX7" s="19">
        <f t="shared" si="32"/>
        <v>0</v>
      </c>
      <c r="AY7" s="19">
        <f t="shared" si="32"/>
        <v>0</v>
      </c>
      <c r="AZ7" s="19">
        <v>0</v>
      </c>
      <c r="BA7" s="19">
        <f t="shared" si="33"/>
        <v>0</v>
      </c>
      <c r="BB7" s="19">
        <f t="shared" si="33"/>
        <v>0</v>
      </c>
      <c r="BC7" s="19">
        <f t="shared" si="33"/>
        <v>0</v>
      </c>
      <c r="BD7" s="19">
        <f t="shared" si="33"/>
        <v>0</v>
      </c>
      <c r="BE7" s="19">
        <f t="shared" si="33"/>
        <v>0</v>
      </c>
      <c r="BF7" s="19">
        <f t="shared" si="33"/>
        <v>0</v>
      </c>
      <c r="BG7" s="19">
        <f t="shared" si="33"/>
        <v>0</v>
      </c>
      <c r="BH7" s="19">
        <f t="shared" si="33"/>
        <v>0</v>
      </c>
      <c r="BI7" s="19">
        <f t="shared" si="33"/>
        <v>0</v>
      </c>
      <c r="BJ7" s="19">
        <f t="shared" si="33"/>
        <v>0</v>
      </c>
      <c r="BK7" s="19">
        <f t="shared" si="33"/>
        <v>0</v>
      </c>
      <c r="BL7" s="19">
        <f t="shared" si="33"/>
        <v>0</v>
      </c>
      <c r="BM7" s="19">
        <f t="shared" si="33"/>
        <v>0</v>
      </c>
      <c r="BN7" s="19">
        <f t="shared" si="33"/>
        <v>0</v>
      </c>
      <c r="BO7" s="19">
        <v>0</v>
      </c>
    </row>
    <row r="8" spans="1:67" ht="26.25" customHeight="1" x14ac:dyDescent="0.25">
      <c r="A8" s="20" t="s">
        <v>65</v>
      </c>
      <c r="B8" s="21" t="s">
        <v>55</v>
      </c>
      <c r="C8" s="22" t="str">
        <f t="shared" si="0"/>
        <v>+1.00*</v>
      </c>
      <c r="D8" s="23" t="str">
        <f t="shared" si="1"/>
        <v>ARI_HAM2.1</v>
      </c>
      <c r="E8" s="24" t="str">
        <f t="shared" si="2"/>
        <v/>
      </c>
      <c r="F8" s="25" t="str">
        <f t="shared" si="3"/>
        <v/>
      </c>
      <c r="G8" s="22" t="str">
        <f t="shared" si="4"/>
        <v/>
      </c>
      <c r="H8" s="23" t="str">
        <f t="shared" si="5"/>
        <v/>
      </c>
      <c r="I8" s="22" t="str">
        <f t="shared" si="6"/>
        <v/>
      </c>
      <c r="J8" s="23" t="str">
        <f t="shared" si="7"/>
        <v/>
      </c>
      <c r="K8" s="22" t="str">
        <f t="shared" si="8"/>
        <v/>
      </c>
      <c r="L8" s="23" t="str">
        <f t="shared" si="9"/>
        <v/>
      </c>
      <c r="M8" s="22" t="str">
        <f t="shared" si="10"/>
        <v/>
      </c>
      <c r="N8" s="23" t="str">
        <f t="shared" si="11"/>
        <v/>
      </c>
      <c r="O8" s="22" t="str">
        <f t="shared" si="12"/>
        <v/>
      </c>
      <c r="P8" s="23" t="str">
        <f t="shared" si="13"/>
        <v/>
      </c>
      <c r="Q8" s="22" t="str">
        <f t="shared" si="14"/>
        <v/>
      </c>
      <c r="R8" s="23" t="str">
        <f t="shared" si="15"/>
        <v/>
      </c>
      <c r="S8" s="22" t="str">
        <f t="shared" si="16"/>
        <v/>
      </c>
      <c r="T8" s="23" t="str">
        <f t="shared" si="17"/>
        <v/>
      </c>
      <c r="U8" s="22" t="str">
        <f t="shared" si="18"/>
        <v/>
      </c>
      <c r="V8" s="23" t="str">
        <f t="shared" si="19"/>
        <v/>
      </c>
      <c r="W8" s="22" t="str">
        <f t="shared" si="20"/>
        <v/>
      </c>
      <c r="X8" s="23" t="str">
        <f t="shared" si="21"/>
        <v/>
      </c>
      <c r="Y8" s="22" t="str">
        <f t="shared" si="22"/>
        <v/>
      </c>
      <c r="Z8" s="23" t="str">
        <f t="shared" si="23"/>
        <v/>
      </c>
      <c r="AA8" s="22" t="str">
        <f t="shared" si="24"/>
        <v/>
      </c>
      <c r="AB8" s="23" t="str">
        <f t="shared" si="25"/>
        <v/>
      </c>
      <c r="AC8" s="22" t="str">
        <f t="shared" si="26"/>
        <v/>
      </c>
      <c r="AD8" s="23" t="str">
        <f t="shared" si="27"/>
        <v/>
      </c>
      <c r="AE8" s="22" t="str">
        <f t="shared" si="28"/>
        <v/>
      </c>
      <c r="AF8" s="23" t="str">
        <f t="shared" si="29"/>
        <v/>
      </c>
      <c r="AG8" s="21">
        <v>25</v>
      </c>
      <c r="AH8" s="21">
        <v>52</v>
      </c>
      <c r="AI8" s="20" t="s">
        <v>66</v>
      </c>
      <c r="AJ8" s="20" t="s">
        <v>62</v>
      </c>
      <c r="AK8" s="19">
        <f t="shared" si="30"/>
        <v>6</v>
      </c>
      <c r="AL8" s="19">
        <f t="shared" si="31"/>
        <v>0</v>
      </c>
      <c r="AM8" s="19">
        <f t="shared" si="32"/>
        <v>0</v>
      </c>
      <c r="AN8" s="19">
        <f t="shared" si="32"/>
        <v>0</v>
      </c>
      <c r="AO8" s="19">
        <f t="shared" si="32"/>
        <v>0</v>
      </c>
      <c r="AP8" s="19">
        <f t="shared" si="32"/>
        <v>0</v>
      </c>
      <c r="AQ8" s="19">
        <f t="shared" si="32"/>
        <v>0</v>
      </c>
      <c r="AR8" s="19">
        <f t="shared" si="32"/>
        <v>0</v>
      </c>
      <c r="AS8" s="19">
        <f t="shared" si="32"/>
        <v>0</v>
      </c>
      <c r="AT8" s="19">
        <f t="shared" si="32"/>
        <v>0</v>
      </c>
      <c r="AU8" s="19">
        <f t="shared" si="32"/>
        <v>0</v>
      </c>
      <c r="AV8" s="19">
        <f t="shared" si="32"/>
        <v>0</v>
      </c>
      <c r="AW8" s="19">
        <f t="shared" si="32"/>
        <v>0</v>
      </c>
      <c r="AX8" s="19">
        <f t="shared" si="32"/>
        <v>0</v>
      </c>
      <c r="AY8" s="19">
        <f t="shared" si="32"/>
        <v>0</v>
      </c>
      <c r="AZ8" s="19">
        <v>0</v>
      </c>
      <c r="BA8" s="19">
        <f t="shared" si="33"/>
        <v>0</v>
      </c>
      <c r="BB8" s="19">
        <f t="shared" si="33"/>
        <v>0</v>
      </c>
      <c r="BC8" s="19">
        <f t="shared" si="33"/>
        <v>0</v>
      </c>
      <c r="BD8" s="19">
        <f t="shared" si="33"/>
        <v>0</v>
      </c>
      <c r="BE8" s="19">
        <f t="shared" si="33"/>
        <v>0</v>
      </c>
      <c r="BF8" s="19">
        <f t="shared" si="33"/>
        <v>0</v>
      </c>
      <c r="BG8" s="19">
        <f t="shared" si="33"/>
        <v>0</v>
      </c>
      <c r="BH8" s="19">
        <f t="shared" si="33"/>
        <v>0</v>
      </c>
      <c r="BI8" s="19">
        <f t="shared" si="33"/>
        <v>0</v>
      </c>
      <c r="BJ8" s="19">
        <f t="shared" si="33"/>
        <v>0</v>
      </c>
      <c r="BK8" s="19">
        <f t="shared" si="33"/>
        <v>0</v>
      </c>
      <c r="BL8" s="19">
        <f t="shared" si="33"/>
        <v>0</v>
      </c>
      <c r="BM8" s="19">
        <f t="shared" si="33"/>
        <v>0</v>
      </c>
      <c r="BN8" s="19">
        <f t="shared" si="33"/>
        <v>0</v>
      </c>
      <c r="BO8" s="19">
        <v>0</v>
      </c>
    </row>
    <row r="9" spans="1:67" ht="26.25" customHeight="1" x14ac:dyDescent="0.25">
      <c r="A9" s="20" t="s">
        <v>67</v>
      </c>
      <c r="B9" s="21" t="s">
        <v>55</v>
      </c>
      <c r="C9" s="22" t="str">
        <f t="shared" si="0"/>
        <v>+1.00*</v>
      </c>
      <c r="D9" s="23" t="str">
        <f t="shared" si="1"/>
        <v>ARI_HAM1.1</v>
      </c>
      <c r="E9" s="24" t="str">
        <f t="shared" si="2"/>
        <v/>
      </c>
      <c r="F9" s="25" t="str">
        <f t="shared" si="3"/>
        <v/>
      </c>
      <c r="G9" s="22" t="str">
        <f t="shared" si="4"/>
        <v/>
      </c>
      <c r="H9" s="23" t="str">
        <f t="shared" si="5"/>
        <v/>
      </c>
      <c r="I9" s="22" t="str">
        <f t="shared" si="6"/>
        <v/>
      </c>
      <c r="J9" s="23" t="str">
        <f t="shared" si="7"/>
        <v/>
      </c>
      <c r="K9" s="22" t="str">
        <f t="shared" si="8"/>
        <v/>
      </c>
      <c r="L9" s="23" t="str">
        <f t="shared" si="9"/>
        <v/>
      </c>
      <c r="M9" s="22" t="str">
        <f t="shared" si="10"/>
        <v/>
      </c>
      <c r="N9" s="23" t="str">
        <f t="shared" si="11"/>
        <v/>
      </c>
      <c r="O9" s="22" t="str">
        <f t="shared" si="12"/>
        <v/>
      </c>
      <c r="P9" s="23" t="str">
        <f t="shared" si="13"/>
        <v/>
      </c>
      <c r="Q9" s="22" t="str">
        <f t="shared" si="14"/>
        <v/>
      </c>
      <c r="R9" s="23" t="str">
        <f t="shared" si="15"/>
        <v/>
      </c>
      <c r="S9" s="22" t="str">
        <f t="shared" si="16"/>
        <v/>
      </c>
      <c r="T9" s="23" t="str">
        <f t="shared" si="17"/>
        <v/>
      </c>
      <c r="U9" s="22" t="str">
        <f t="shared" si="18"/>
        <v/>
      </c>
      <c r="V9" s="23" t="str">
        <f t="shared" si="19"/>
        <v/>
      </c>
      <c r="W9" s="22" t="str">
        <f t="shared" si="20"/>
        <v/>
      </c>
      <c r="X9" s="23" t="str">
        <f t="shared" si="21"/>
        <v/>
      </c>
      <c r="Y9" s="22" t="str">
        <f t="shared" si="22"/>
        <v/>
      </c>
      <c r="Z9" s="23" t="str">
        <f t="shared" si="23"/>
        <v/>
      </c>
      <c r="AA9" s="22" t="str">
        <f t="shared" si="24"/>
        <v/>
      </c>
      <c r="AB9" s="23" t="str">
        <f t="shared" si="25"/>
        <v/>
      </c>
      <c r="AC9" s="22" t="str">
        <f t="shared" si="26"/>
        <v/>
      </c>
      <c r="AD9" s="23" t="str">
        <f t="shared" si="27"/>
        <v/>
      </c>
      <c r="AE9" s="22" t="str">
        <f t="shared" si="28"/>
        <v/>
      </c>
      <c r="AF9" s="23" t="str">
        <f t="shared" si="29"/>
        <v/>
      </c>
      <c r="AG9" s="21">
        <v>30</v>
      </c>
      <c r="AH9" s="21">
        <v>47</v>
      </c>
      <c r="AI9" s="20" t="s">
        <v>68</v>
      </c>
      <c r="AJ9" s="20" t="s">
        <v>58</v>
      </c>
      <c r="AK9" s="19">
        <f t="shared" si="30"/>
        <v>6</v>
      </c>
      <c r="AL9" s="19">
        <f t="shared" si="31"/>
        <v>0</v>
      </c>
      <c r="AM9" s="19">
        <f t="shared" si="32"/>
        <v>0</v>
      </c>
      <c r="AN9" s="19">
        <f t="shared" si="32"/>
        <v>0</v>
      </c>
      <c r="AO9" s="19">
        <f t="shared" si="32"/>
        <v>0</v>
      </c>
      <c r="AP9" s="19">
        <f t="shared" si="32"/>
        <v>0</v>
      </c>
      <c r="AQ9" s="19">
        <f t="shared" si="32"/>
        <v>0</v>
      </c>
      <c r="AR9" s="19">
        <f t="shared" si="32"/>
        <v>0</v>
      </c>
      <c r="AS9" s="19">
        <f t="shared" si="32"/>
        <v>0</v>
      </c>
      <c r="AT9" s="19">
        <f t="shared" si="32"/>
        <v>0</v>
      </c>
      <c r="AU9" s="19">
        <f t="shared" si="32"/>
        <v>0</v>
      </c>
      <c r="AV9" s="19">
        <f t="shared" si="32"/>
        <v>0</v>
      </c>
      <c r="AW9" s="19">
        <f t="shared" si="32"/>
        <v>0</v>
      </c>
      <c r="AX9" s="19">
        <f t="shared" si="32"/>
        <v>0</v>
      </c>
      <c r="AY9" s="19">
        <f t="shared" si="32"/>
        <v>0</v>
      </c>
      <c r="AZ9" s="19">
        <v>0</v>
      </c>
      <c r="BA9" s="19">
        <f t="shared" si="33"/>
        <v>0</v>
      </c>
      <c r="BB9" s="19">
        <f t="shared" si="33"/>
        <v>0</v>
      </c>
      <c r="BC9" s="19">
        <f t="shared" si="33"/>
        <v>0</v>
      </c>
      <c r="BD9" s="19">
        <f t="shared" si="33"/>
        <v>0</v>
      </c>
      <c r="BE9" s="19">
        <f t="shared" si="33"/>
        <v>0</v>
      </c>
      <c r="BF9" s="19">
        <f t="shared" si="33"/>
        <v>0</v>
      </c>
      <c r="BG9" s="19">
        <f t="shared" si="33"/>
        <v>0</v>
      </c>
      <c r="BH9" s="19">
        <f t="shared" si="33"/>
        <v>0</v>
      </c>
      <c r="BI9" s="19">
        <f t="shared" si="33"/>
        <v>0</v>
      </c>
      <c r="BJ9" s="19">
        <f t="shared" si="33"/>
        <v>0</v>
      </c>
      <c r="BK9" s="19">
        <f t="shared" si="33"/>
        <v>0</v>
      </c>
      <c r="BL9" s="19">
        <f t="shared" si="33"/>
        <v>0</v>
      </c>
      <c r="BM9" s="19">
        <f t="shared" si="33"/>
        <v>0</v>
      </c>
      <c r="BN9" s="19">
        <f t="shared" si="33"/>
        <v>0</v>
      </c>
      <c r="BO9" s="19">
        <v>0</v>
      </c>
    </row>
    <row r="10" spans="1:67" ht="26.25" customHeight="1" x14ac:dyDescent="0.25">
      <c r="A10" s="20" t="s">
        <v>69</v>
      </c>
      <c r="B10" s="21" t="s">
        <v>55</v>
      </c>
      <c r="C10" s="22" t="str">
        <f t="shared" si="0"/>
        <v>+1.00*</v>
      </c>
      <c r="D10" s="23" t="str">
        <f>IF(AK10=0,"",IF(AL10=0,TRIM(MID($AJ10,AK10+1,LEN($AJ10)-AK10)),IF(BA10&lt;&gt;0,TRIM(MID($AJ10,AK10+1,BA10-AK10-1)),TRIM(MID($AJ10,AK10+1,BA10-AK10-1)))))</f>
        <v>ARI_HAM2.1</v>
      </c>
      <c r="E10" s="24" t="str">
        <f t="shared" si="2"/>
        <v/>
      </c>
      <c r="F10" s="25" t="str">
        <f t="shared" si="3"/>
        <v/>
      </c>
      <c r="G10" s="22" t="str">
        <f t="shared" si="4"/>
        <v/>
      </c>
      <c r="H10" s="23" t="str">
        <f t="shared" si="5"/>
        <v/>
      </c>
      <c r="I10" s="22" t="str">
        <f t="shared" si="6"/>
        <v/>
      </c>
      <c r="J10" s="23" t="str">
        <f t="shared" si="7"/>
        <v/>
      </c>
      <c r="K10" s="22" t="str">
        <f t="shared" si="8"/>
        <v/>
      </c>
      <c r="L10" s="23" t="str">
        <f t="shared" si="9"/>
        <v/>
      </c>
      <c r="M10" s="22" t="str">
        <f t="shared" si="10"/>
        <v/>
      </c>
      <c r="N10" s="23" t="str">
        <f t="shared" si="11"/>
        <v/>
      </c>
      <c r="O10" s="22" t="str">
        <f t="shared" si="12"/>
        <v/>
      </c>
      <c r="P10" s="23" t="str">
        <f t="shared" si="13"/>
        <v/>
      </c>
      <c r="Q10" s="22" t="str">
        <f t="shared" si="14"/>
        <v/>
      </c>
      <c r="R10" s="23" t="str">
        <f t="shared" si="15"/>
        <v/>
      </c>
      <c r="S10" s="22" t="str">
        <f t="shared" si="16"/>
        <v/>
      </c>
      <c r="T10" s="23" t="str">
        <f t="shared" si="17"/>
        <v/>
      </c>
      <c r="U10" s="22" t="str">
        <f t="shared" si="18"/>
        <v/>
      </c>
      <c r="V10" s="23" t="str">
        <f t="shared" si="19"/>
        <v/>
      </c>
      <c r="W10" s="22" t="str">
        <f t="shared" si="20"/>
        <v/>
      </c>
      <c r="X10" s="23" t="str">
        <f t="shared" si="21"/>
        <v/>
      </c>
      <c r="Y10" s="22" t="str">
        <f t="shared" si="22"/>
        <v/>
      </c>
      <c r="Z10" s="23" t="str">
        <f t="shared" si="23"/>
        <v/>
      </c>
      <c r="AA10" s="22" t="str">
        <f t="shared" si="24"/>
        <v/>
      </c>
      <c r="AB10" s="23" t="str">
        <f t="shared" si="25"/>
        <v/>
      </c>
      <c r="AC10" s="22" t="str">
        <f t="shared" si="26"/>
        <v/>
      </c>
      <c r="AD10" s="23" t="str">
        <f t="shared" si="27"/>
        <v/>
      </c>
      <c r="AE10" s="22" t="str">
        <f t="shared" si="28"/>
        <v/>
      </c>
      <c r="AF10" s="23" t="str">
        <f t="shared" si="29"/>
        <v/>
      </c>
      <c r="AG10" s="21">
        <v>30</v>
      </c>
      <c r="AH10" s="21">
        <v>47</v>
      </c>
      <c r="AI10" s="20" t="s">
        <v>70</v>
      </c>
      <c r="AJ10" s="20" t="s">
        <v>62</v>
      </c>
      <c r="AK10" s="19">
        <f t="shared" si="30"/>
        <v>6</v>
      </c>
      <c r="AL10" s="19">
        <f t="shared" si="31"/>
        <v>0</v>
      </c>
      <c r="AM10" s="19">
        <f t="shared" si="32"/>
        <v>0</v>
      </c>
      <c r="AN10" s="19">
        <f t="shared" si="32"/>
        <v>0</v>
      </c>
      <c r="AO10" s="19">
        <f t="shared" si="32"/>
        <v>0</v>
      </c>
      <c r="AP10" s="19">
        <f t="shared" si="32"/>
        <v>0</v>
      </c>
      <c r="AQ10" s="19">
        <f t="shared" si="32"/>
        <v>0</v>
      </c>
      <c r="AR10" s="19">
        <f t="shared" si="32"/>
        <v>0</v>
      </c>
      <c r="AS10" s="19">
        <f t="shared" si="32"/>
        <v>0</v>
      </c>
      <c r="AT10" s="19">
        <f t="shared" si="32"/>
        <v>0</v>
      </c>
      <c r="AU10" s="19">
        <f t="shared" si="32"/>
        <v>0</v>
      </c>
      <c r="AV10" s="19">
        <f t="shared" si="32"/>
        <v>0</v>
      </c>
      <c r="AW10" s="19">
        <f t="shared" si="32"/>
        <v>0</v>
      </c>
      <c r="AX10" s="19">
        <f t="shared" si="32"/>
        <v>0</v>
      </c>
      <c r="AY10" s="19">
        <f t="shared" si="32"/>
        <v>0</v>
      </c>
      <c r="AZ10" s="19">
        <v>0</v>
      </c>
      <c r="BA10" s="19">
        <f t="shared" si="33"/>
        <v>0</v>
      </c>
      <c r="BB10" s="19">
        <f t="shared" si="33"/>
        <v>0</v>
      </c>
      <c r="BC10" s="19">
        <f t="shared" si="33"/>
        <v>0</v>
      </c>
      <c r="BD10" s="19">
        <f t="shared" si="33"/>
        <v>0</v>
      </c>
      <c r="BE10" s="19">
        <f t="shared" si="33"/>
        <v>0</v>
      </c>
      <c r="BF10" s="19">
        <f t="shared" si="33"/>
        <v>0</v>
      </c>
      <c r="BG10" s="19">
        <f t="shared" si="33"/>
        <v>0</v>
      </c>
      <c r="BH10" s="19">
        <f t="shared" si="33"/>
        <v>0</v>
      </c>
      <c r="BI10" s="19">
        <f t="shared" si="33"/>
        <v>0</v>
      </c>
      <c r="BJ10" s="19">
        <f t="shared" si="33"/>
        <v>0</v>
      </c>
      <c r="BK10" s="19">
        <f t="shared" si="33"/>
        <v>0</v>
      </c>
      <c r="BL10" s="19">
        <f t="shared" si="33"/>
        <v>0</v>
      </c>
      <c r="BM10" s="19">
        <f t="shared" si="33"/>
        <v>0</v>
      </c>
      <c r="BN10" s="19">
        <f t="shared" si="33"/>
        <v>0</v>
      </c>
      <c r="BO10" s="19">
        <v>0</v>
      </c>
    </row>
    <row r="11" spans="1:67" ht="30" customHeight="1" x14ac:dyDescent="0.2">
      <c r="A11" s="20" t="s">
        <v>71</v>
      </c>
      <c r="B11" s="21" t="s">
        <v>55</v>
      </c>
      <c r="C11" s="22" t="s">
        <v>72</v>
      </c>
      <c r="D11" s="23" t="s">
        <v>60</v>
      </c>
      <c r="E11" s="8"/>
      <c r="F11" s="25"/>
      <c r="G11" s="22"/>
      <c r="H11" s="23"/>
      <c r="I11" s="22"/>
      <c r="J11" s="23"/>
      <c r="K11" s="22"/>
      <c r="L11" s="23"/>
      <c r="M11" s="22"/>
      <c r="N11" s="23"/>
      <c r="O11" s="22"/>
      <c r="P11" s="23"/>
      <c r="Q11" s="22"/>
      <c r="R11" s="23"/>
      <c r="S11" s="22"/>
      <c r="T11" s="23"/>
      <c r="U11" s="22"/>
      <c r="V11" s="23"/>
      <c r="W11" s="22"/>
      <c r="X11" s="23"/>
      <c r="Y11" s="22"/>
      <c r="Z11" s="23"/>
      <c r="AA11" s="22"/>
      <c r="AB11" s="23"/>
      <c r="AC11" s="22"/>
      <c r="AD11" s="23"/>
      <c r="AE11" s="22"/>
      <c r="AF11" s="23"/>
      <c r="AG11" s="21">
        <v>20</v>
      </c>
      <c r="AH11" s="21">
        <v>58</v>
      </c>
      <c r="AI11" s="20" t="s">
        <v>73</v>
      </c>
      <c r="AJ11" s="42" t="s">
        <v>74</v>
      </c>
    </row>
    <row r="12" spans="1:67" ht="30.75" customHeight="1" x14ac:dyDescent="0.2">
      <c r="A12" s="20" t="s">
        <v>75</v>
      </c>
      <c r="B12" s="21" t="s">
        <v>55</v>
      </c>
      <c r="C12" s="22" t="s">
        <v>72</v>
      </c>
      <c r="D12" s="23" t="s">
        <v>56</v>
      </c>
      <c r="E12" s="8"/>
      <c r="F12" s="25"/>
      <c r="G12" s="22"/>
      <c r="H12" s="23"/>
      <c r="I12" s="22"/>
      <c r="J12" s="23"/>
      <c r="K12" s="22"/>
      <c r="L12" s="23"/>
      <c r="M12" s="22"/>
      <c r="N12" s="23"/>
      <c r="O12" s="22"/>
      <c r="P12" s="23"/>
      <c r="Q12" s="22"/>
      <c r="R12" s="23"/>
      <c r="S12" s="22"/>
      <c r="T12" s="23"/>
      <c r="U12" s="22"/>
      <c r="V12" s="23"/>
      <c r="W12" s="22"/>
      <c r="X12" s="23"/>
      <c r="Y12" s="22"/>
      <c r="Z12" s="23"/>
      <c r="AA12" s="22"/>
      <c r="AB12" s="23"/>
      <c r="AC12" s="22"/>
      <c r="AD12" s="23"/>
      <c r="AE12" s="22"/>
      <c r="AF12" s="23"/>
      <c r="AG12" s="21">
        <v>20</v>
      </c>
      <c r="AH12" s="21">
        <v>58</v>
      </c>
      <c r="AI12" s="20" t="s">
        <v>76</v>
      </c>
      <c r="AJ12" s="42" t="s">
        <v>77</v>
      </c>
    </row>
    <row r="13" spans="1:67" ht="36" customHeight="1" x14ac:dyDescent="0.25">
      <c r="A13" s="20" t="s">
        <v>78</v>
      </c>
      <c r="B13" s="21" t="s">
        <v>55</v>
      </c>
      <c r="C13" s="22" t="s">
        <v>72</v>
      </c>
      <c r="D13" s="23" t="s">
        <v>60</v>
      </c>
      <c r="E13" s="24"/>
      <c r="F13" s="25"/>
      <c r="G13" s="22"/>
      <c r="H13" s="23"/>
      <c r="I13" s="22"/>
      <c r="J13" s="23"/>
      <c r="K13" s="22"/>
      <c r="L13" s="23"/>
      <c r="M13" s="22"/>
      <c r="N13" s="23"/>
      <c r="O13" s="22"/>
      <c r="P13" s="23"/>
      <c r="Q13" s="22"/>
      <c r="R13" s="23"/>
      <c r="S13" s="22"/>
      <c r="T13" s="23"/>
      <c r="U13" s="22"/>
      <c r="V13" s="23"/>
      <c r="W13" s="22"/>
      <c r="X13" s="23"/>
      <c r="Y13" s="22"/>
      <c r="Z13" s="23"/>
      <c r="AA13" s="22"/>
      <c r="AB13" s="23"/>
      <c r="AC13" s="22"/>
      <c r="AD13" s="23"/>
      <c r="AE13" s="22"/>
      <c r="AF13" s="23"/>
      <c r="AG13" s="21">
        <v>25</v>
      </c>
      <c r="AH13" s="21">
        <v>53</v>
      </c>
      <c r="AI13" s="20" t="s">
        <v>79</v>
      </c>
      <c r="AJ13" s="43" t="s">
        <v>74</v>
      </c>
    </row>
    <row r="14" spans="1:67" ht="30.75" customHeight="1" x14ac:dyDescent="0.25">
      <c r="A14" s="20" t="s">
        <v>80</v>
      </c>
      <c r="B14" s="21" t="s">
        <v>55</v>
      </c>
      <c r="C14" s="22" t="s">
        <v>72</v>
      </c>
      <c r="D14" s="23" t="s">
        <v>56</v>
      </c>
      <c r="E14" s="24"/>
      <c r="F14" s="25"/>
      <c r="G14" s="22"/>
      <c r="H14" s="23"/>
      <c r="I14" s="22"/>
      <c r="J14" s="23"/>
      <c r="K14" s="22"/>
      <c r="L14" s="23"/>
      <c r="M14" s="22"/>
      <c r="N14" s="23"/>
      <c r="O14" s="22"/>
      <c r="P14" s="23"/>
      <c r="Q14" s="22"/>
      <c r="R14" s="23"/>
      <c r="S14" s="22"/>
      <c r="T14" s="23"/>
      <c r="U14" s="22"/>
      <c r="V14" s="23"/>
      <c r="W14" s="22"/>
      <c r="X14" s="23"/>
      <c r="Y14" s="22"/>
      <c r="Z14" s="23"/>
      <c r="AA14" s="22"/>
      <c r="AB14" s="23"/>
      <c r="AC14" s="22"/>
      <c r="AD14" s="23"/>
      <c r="AE14" s="22"/>
      <c r="AF14" s="23"/>
      <c r="AG14" s="21">
        <v>25</v>
      </c>
      <c r="AH14" s="21">
        <v>53</v>
      </c>
      <c r="AI14" s="20" t="s">
        <v>76</v>
      </c>
      <c r="AJ14" s="42" t="s">
        <v>77</v>
      </c>
    </row>
    <row r="15" spans="1:67" ht="39" customHeight="1" x14ac:dyDescent="0.25">
      <c r="A15" s="20" t="s">
        <v>81</v>
      </c>
      <c r="B15" s="21" t="s">
        <v>55</v>
      </c>
      <c r="C15" s="22" t="s">
        <v>72</v>
      </c>
      <c r="D15" s="23" t="s">
        <v>60</v>
      </c>
      <c r="E15" s="24"/>
      <c r="F15" s="25"/>
      <c r="G15" s="22"/>
      <c r="H15" s="23"/>
      <c r="I15" s="22"/>
      <c r="J15" s="23"/>
      <c r="K15" s="22"/>
      <c r="L15" s="23"/>
      <c r="M15" s="22"/>
      <c r="N15" s="23"/>
      <c r="O15" s="22"/>
      <c r="P15" s="23"/>
      <c r="Q15" s="22"/>
      <c r="R15" s="23"/>
      <c r="S15" s="22"/>
      <c r="T15" s="23"/>
      <c r="U15" s="22"/>
      <c r="V15" s="23"/>
      <c r="W15" s="22"/>
      <c r="X15" s="23"/>
      <c r="Y15" s="22"/>
      <c r="Z15" s="23"/>
      <c r="AA15" s="22"/>
      <c r="AB15" s="23"/>
      <c r="AC15" s="22"/>
      <c r="AD15" s="23"/>
      <c r="AE15" s="22"/>
      <c r="AF15" s="23"/>
      <c r="AG15" s="21">
        <v>30</v>
      </c>
      <c r="AH15" s="21">
        <v>47</v>
      </c>
      <c r="AI15" s="20" t="s">
        <v>82</v>
      </c>
      <c r="AJ15" s="43" t="s">
        <v>74</v>
      </c>
    </row>
    <row r="16" spans="1:67" ht="42.75" customHeight="1" x14ac:dyDescent="0.25">
      <c r="A16" s="20" t="s">
        <v>83</v>
      </c>
      <c r="B16" s="21" t="s">
        <v>55</v>
      </c>
      <c r="C16" s="22" t="s">
        <v>72</v>
      </c>
      <c r="D16" s="23" t="s">
        <v>56</v>
      </c>
      <c r="E16" s="24"/>
      <c r="F16" s="25"/>
      <c r="G16" s="22"/>
      <c r="H16" s="23"/>
      <c r="I16" s="22"/>
      <c r="J16" s="23"/>
      <c r="K16" s="22"/>
      <c r="L16" s="23"/>
      <c r="M16" s="22"/>
      <c r="N16" s="23"/>
      <c r="O16" s="22"/>
      <c r="P16" s="23"/>
      <c r="Q16" s="22"/>
      <c r="R16" s="23"/>
      <c r="S16" s="22"/>
      <c r="T16" s="23"/>
      <c r="U16" s="22"/>
      <c r="V16" s="23"/>
      <c r="W16" s="22"/>
      <c r="X16" s="23"/>
      <c r="Y16" s="22"/>
      <c r="Z16" s="23"/>
      <c r="AA16" s="22"/>
      <c r="AB16" s="23"/>
      <c r="AC16" s="22"/>
      <c r="AD16" s="23"/>
      <c r="AE16" s="22"/>
      <c r="AF16" s="23"/>
      <c r="AG16" s="21">
        <v>30</v>
      </c>
      <c r="AH16" s="21">
        <v>47</v>
      </c>
      <c r="AI16" s="20" t="s">
        <v>84</v>
      </c>
      <c r="AJ16" s="42" t="s">
        <v>77</v>
      </c>
    </row>
    <row r="17" spans="1:67" ht="26.25" customHeight="1" x14ac:dyDescent="0.25">
      <c r="A17" s="28" t="s">
        <v>85</v>
      </c>
      <c r="B17" s="21" t="s">
        <v>55</v>
      </c>
      <c r="C17" s="22" t="s">
        <v>86</v>
      </c>
      <c r="D17" s="23" t="s">
        <v>87</v>
      </c>
      <c r="E17" s="24" t="s">
        <v>356</v>
      </c>
      <c r="F17" s="25" t="s">
        <v>356</v>
      </c>
      <c r="G17" s="22" t="s">
        <v>356</v>
      </c>
      <c r="H17" s="23" t="s">
        <v>356</v>
      </c>
      <c r="I17" s="22" t="s">
        <v>356</v>
      </c>
      <c r="J17" s="23" t="s">
        <v>356</v>
      </c>
      <c r="K17" s="22" t="s">
        <v>356</v>
      </c>
      <c r="L17" s="23" t="s">
        <v>356</v>
      </c>
      <c r="M17" s="22" t="s">
        <v>356</v>
      </c>
      <c r="N17" s="23" t="s">
        <v>356</v>
      </c>
      <c r="O17" s="22" t="s">
        <v>356</v>
      </c>
      <c r="P17" s="23" t="s">
        <v>356</v>
      </c>
      <c r="Q17" s="22" t="s">
        <v>356</v>
      </c>
      <c r="R17" s="23" t="s">
        <v>356</v>
      </c>
      <c r="S17" s="22" t="s">
        <v>356</v>
      </c>
      <c r="T17" s="23" t="s">
        <v>356</v>
      </c>
      <c r="U17" s="22" t="s">
        <v>356</v>
      </c>
      <c r="V17" s="23" t="s">
        <v>356</v>
      </c>
      <c r="W17" s="22" t="s">
        <v>356</v>
      </c>
      <c r="X17" s="23" t="s">
        <v>356</v>
      </c>
      <c r="Y17" s="22" t="s">
        <v>356</v>
      </c>
      <c r="Z17" s="23" t="s">
        <v>356</v>
      </c>
      <c r="AA17" s="22" t="s">
        <v>356</v>
      </c>
      <c r="AB17" s="23" t="s">
        <v>356</v>
      </c>
      <c r="AC17" s="22" t="s">
        <v>356</v>
      </c>
      <c r="AD17" s="23" t="s">
        <v>356</v>
      </c>
      <c r="AE17" s="22" t="s">
        <v>356</v>
      </c>
      <c r="AF17" s="23" t="s">
        <v>356</v>
      </c>
      <c r="AG17" s="29">
        <v>25</v>
      </c>
      <c r="AH17" s="29">
        <v>37</v>
      </c>
      <c r="AI17" s="20" t="s">
        <v>88</v>
      </c>
      <c r="AJ17" s="28" t="s">
        <v>89</v>
      </c>
      <c r="AK17" s="19">
        <v>6</v>
      </c>
      <c r="AL17" s="19">
        <v>0</v>
      </c>
      <c r="AM17" s="19">
        <v>0</v>
      </c>
      <c r="AN17" s="19">
        <v>0</v>
      </c>
      <c r="AO17" s="19">
        <v>0</v>
      </c>
      <c r="AP17" s="19">
        <v>0</v>
      </c>
      <c r="AQ17" s="19">
        <v>0</v>
      </c>
      <c r="AR17" s="19">
        <v>0</v>
      </c>
      <c r="AS17" s="19">
        <v>0</v>
      </c>
      <c r="AT17" s="19">
        <v>0</v>
      </c>
      <c r="AU17" s="19">
        <v>0</v>
      </c>
      <c r="AV17" s="19">
        <v>0</v>
      </c>
      <c r="AW17" s="19">
        <v>0</v>
      </c>
      <c r="AX17" s="19">
        <v>0</v>
      </c>
      <c r="AY17" s="19">
        <v>0</v>
      </c>
      <c r="AZ17" s="19">
        <v>0</v>
      </c>
      <c r="BA17" s="19">
        <v>0</v>
      </c>
      <c r="BB17" s="19">
        <v>0</v>
      </c>
      <c r="BC17" s="19">
        <v>0</v>
      </c>
      <c r="BD17" s="19">
        <v>0</v>
      </c>
      <c r="BE17" s="19">
        <v>0</v>
      </c>
      <c r="BF17" s="19">
        <v>0</v>
      </c>
      <c r="BG17" s="19">
        <v>0</v>
      </c>
      <c r="BH17" s="19">
        <v>0</v>
      </c>
      <c r="BI17" s="19">
        <v>0</v>
      </c>
      <c r="BJ17" s="19">
        <v>0</v>
      </c>
      <c r="BK17" s="19">
        <v>0</v>
      </c>
      <c r="BL17" s="19">
        <v>0</v>
      </c>
      <c r="BM17" s="19">
        <v>0</v>
      </c>
      <c r="BN17" s="19">
        <v>0</v>
      </c>
      <c r="BO17" s="19">
        <v>0</v>
      </c>
    </row>
    <row r="18" spans="1:67" ht="26.25" customHeight="1" x14ac:dyDescent="0.25">
      <c r="A18" s="28" t="s">
        <v>90</v>
      </c>
      <c r="B18" s="29" t="s">
        <v>55</v>
      </c>
      <c r="C18" s="22" t="s">
        <v>86</v>
      </c>
      <c r="D18" s="23" t="s">
        <v>87</v>
      </c>
      <c r="E18" s="24" t="s">
        <v>356</v>
      </c>
      <c r="F18" s="25" t="s">
        <v>356</v>
      </c>
      <c r="G18" s="22" t="s">
        <v>356</v>
      </c>
      <c r="H18" s="23" t="s">
        <v>356</v>
      </c>
      <c r="I18" s="22" t="s">
        <v>356</v>
      </c>
      <c r="J18" s="23" t="s">
        <v>356</v>
      </c>
      <c r="K18" s="22" t="s">
        <v>356</v>
      </c>
      <c r="L18" s="23" t="s">
        <v>356</v>
      </c>
      <c r="M18" s="22" t="s">
        <v>356</v>
      </c>
      <c r="N18" s="23" t="s">
        <v>356</v>
      </c>
      <c r="O18" s="22" t="s">
        <v>356</v>
      </c>
      <c r="P18" s="23" t="s">
        <v>356</v>
      </c>
      <c r="Q18" s="22" t="s">
        <v>356</v>
      </c>
      <c r="R18" s="23" t="s">
        <v>356</v>
      </c>
      <c r="S18" s="22" t="s">
        <v>356</v>
      </c>
      <c r="T18" s="23" t="s">
        <v>356</v>
      </c>
      <c r="U18" s="22" t="s">
        <v>356</v>
      </c>
      <c r="V18" s="23" t="s">
        <v>356</v>
      </c>
      <c r="W18" s="22" t="s">
        <v>356</v>
      </c>
      <c r="X18" s="23" t="s">
        <v>356</v>
      </c>
      <c r="Y18" s="22" t="s">
        <v>356</v>
      </c>
      <c r="Z18" s="23" t="s">
        <v>356</v>
      </c>
      <c r="AA18" s="22" t="s">
        <v>356</v>
      </c>
      <c r="AB18" s="23" t="s">
        <v>356</v>
      </c>
      <c r="AC18" s="22" t="s">
        <v>356</v>
      </c>
      <c r="AD18" s="23" t="s">
        <v>356</v>
      </c>
      <c r="AE18" s="22" t="s">
        <v>356</v>
      </c>
      <c r="AF18" s="23" t="s">
        <v>356</v>
      </c>
      <c r="AG18" s="29">
        <v>30</v>
      </c>
      <c r="AH18" s="29">
        <v>34</v>
      </c>
      <c r="AI18" s="20" t="s">
        <v>88</v>
      </c>
      <c r="AJ18" s="28" t="s">
        <v>89</v>
      </c>
      <c r="AK18" s="19">
        <v>4</v>
      </c>
      <c r="AL18" s="19">
        <v>0</v>
      </c>
      <c r="AM18" s="19">
        <v>0</v>
      </c>
      <c r="AN18" s="19">
        <v>0</v>
      </c>
      <c r="AO18" s="19">
        <v>0</v>
      </c>
      <c r="AP18" s="19">
        <v>0</v>
      </c>
      <c r="AQ18" s="19">
        <v>0</v>
      </c>
      <c r="AR18" s="19">
        <v>0</v>
      </c>
      <c r="AS18" s="19">
        <v>0</v>
      </c>
      <c r="AT18" s="19">
        <v>0</v>
      </c>
      <c r="AU18" s="19">
        <v>0</v>
      </c>
      <c r="AV18" s="19">
        <v>0</v>
      </c>
      <c r="AW18" s="19">
        <v>0</v>
      </c>
      <c r="AX18" s="19">
        <v>0</v>
      </c>
      <c r="AY18" s="19">
        <v>0</v>
      </c>
      <c r="AZ18" s="19">
        <v>0</v>
      </c>
      <c r="BA18" s="19">
        <v>0</v>
      </c>
      <c r="BB18" s="19">
        <v>0</v>
      </c>
      <c r="BC18" s="19">
        <v>0</v>
      </c>
      <c r="BD18" s="19">
        <v>0</v>
      </c>
      <c r="BE18" s="19">
        <v>0</v>
      </c>
      <c r="BF18" s="19">
        <v>0</v>
      </c>
      <c r="BG18" s="19">
        <v>0</v>
      </c>
      <c r="BH18" s="19">
        <v>0</v>
      </c>
      <c r="BI18" s="19">
        <v>0</v>
      </c>
      <c r="BJ18" s="19">
        <v>0</v>
      </c>
      <c r="BK18" s="19">
        <v>0</v>
      </c>
      <c r="BL18" s="19">
        <v>0</v>
      </c>
      <c r="BM18" s="19">
        <v>0</v>
      </c>
      <c r="BN18" s="19">
        <v>0</v>
      </c>
      <c r="BO18" s="19">
        <v>0</v>
      </c>
    </row>
    <row r="19" spans="1:67" ht="26.25" customHeight="1" x14ac:dyDescent="0.25">
      <c r="A19" s="28" t="s">
        <v>91</v>
      </c>
      <c r="B19" s="29" t="s">
        <v>55</v>
      </c>
      <c r="C19" s="22" t="s">
        <v>86</v>
      </c>
      <c r="D19" s="23" t="s">
        <v>87</v>
      </c>
      <c r="E19" s="24" t="s">
        <v>356</v>
      </c>
      <c r="F19" s="25" t="s">
        <v>356</v>
      </c>
      <c r="G19" s="22" t="s">
        <v>356</v>
      </c>
      <c r="H19" s="23" t="s">
        <v>356</v>
      </c>
      <c r="I19" s="22" t="s">
        <v>356</v>
      </c>
      <c r="J19" s="23" t="s">
        <v>356</v>
      </c>
      <c r="K19" s="22" t="s">
        <v>356</v>
      </c>
      <c r="L19" s="23" t="s">
        <v>356</v>
      </c>
      <c r="M19" s="22" t="s">
        <v>356</v>
      </c>
      <c r="N19" s="23" t="s">
        <v>356</v>
      </c>
      <c r="O19" s="22" t="s">
        <v>356</v>
      </c>
      <c r="P19" s="23" t="s">
        <v>356</v>
      </c>
      <c r="Q19" s="22" t="s">
        <v>356</v>
      </c>
      <c r="R19" s="23" t="s">
        <v>356</v>
      </c>
      <c r="S19" s="22" t="s">
        <v>356</v>
      </c>
      <c r="T19" s="23" t="s">
        <v>356</v>
      </c>
      <c r="U19" s="22" t="s">
        <v>356</v>
      </c>
      <c r="V19" s="23" t="s">
        <v>356</v>
      </c>
      <c r="W19" s="22" t="s">
        <v>356</v>
      </c>
      <c r="X19" s="23" t="s">
        <v>356</v>
      </c>
      <c r="Y19" s="22" t="s">
        <v>356</v>
      </c>
      <c r="Z19" s="23" t="s">
        <v>356</v>
      </c>
      <c r="AA19" s="22" t="s">
        <v>356</v>
      </c>
      <c r="AB19" s="23" t="s">
        <v>356</v>
      </c>
      <c r="AC19" s="22" t="s">
        <v>356</v>
      </c>
      <c r="AD19" s="23" t="s">
        <v>356</v>
      </c>
      <c r="AE19" s="22" t="s">
        <v>356</v>
      </c>
      <c r="AF19" s="23" t="s">
        <v>356</v>
      </c>
      <c r="AG19" s="29">
        <v>20</v>
      </c>
      <c r="AH19" s="29">
        <v>51</v>
      </c>
      <c r="AI19" s="20" t="s">
        <v>88</v>
      </c>
      <c r="AJ19" s="28" t="s">
        <v>89</v>
      </c>
      <c r="AK19" s="19">
        <v>6</v>
      </c>
      <c r="AL19" s="19">
        <v>0</v>
      </c>
      <c r="AM19" s="19">
        <v>0</v>
      </c>
      <c r="AN19" s="19">
        <v>0</v>
      </c>
      <c r="AO19" s="19">
        <v>0</v>
      </c>
      <c r="AP19" s="19">
        <v>0</v>
      </c>
      <c r="AQ19" s="19">
        <v>0</v>
      </c>
      <c r="AR19" s="19">
        <v>0</v>
      </c>
      <c r="AS19" s="19">
        <v>0</v>
      </c>
      <c r="AT19" s="19">
        <v>0</v>
      </c>
      <c r="AU19" s="19">
        <v>0</v>
      </c>
      <c r="AV19" s="19">
        <v>0</v>
      </c>
      <c r="AW19" s="19">
        <v>0</v>
      </c>
      <c r="AX19" s="19">
        <v>0</v>
      </c>
      <c r="AY19" s="19">
        <v>0</v>
      </c>
      <c r="AZ19" s="19">
        <v>0</v>
      </c>
      <c r="BA19" s="19">
        <v>0</v>
      </c>
      <c r="BB19" s="19">
        <v>0</v>
      </c>
      <c r="BC19" s="19">
        <v>0</v>
      </c>
      <c r="BD19" s="19">
        <v>0</v>
      </c>
      <c r="BE19" s="19">
        <v>0</v>
      </c>
      <c r="BF19" s="19">
        <v>0</v>
      </c>
      <c r="BG19" s="19">
        <v>0</v>
      </c>
      <c r="BH19" s="19">
        <v>0</v>
      </c>
      <c r="BI19" s="19">
        <v>0</v>
      </c>
      <c r="BJ19" s="19">
        <v>0</v>
      </c>
      <c r="BK19" s="19">
        <v>0</v>
      </c>
      <c r="BL19" s="19">
        <v>0</v>
      </c>
      <c r="BM19" s="19">
        <v>0</v>
      </c>
      <c r="BN19" s="19">
        <v>0</v>
      </c>
      <c r="BO19" s="19">
        <v>0</v>
      </c>
    </row>
    <row r="20" spans="1:67" ht="26.25" customHeight="1" x14ac:dyDescent="0.25">
      <c r="A20" s="28" t="s">
        <v>92</v>
      </c>
      <c r="B20" s="29" t="s">
        <v>55</v>
      </c>
      <c r="C20" s="22" t="s">
        <v>86</v>
      </c>
      <c r="D20" s="23" t="s">
        <v>93</v>
      </c>
      <c r="E20" s="24" t="s">
        <v>356</v>
      </c>
      <c r="F20" s="25" t="s">
        <v>356</v>
      </c>
      <c r="G20" s="22" t="s">
        <v>356</v>
      </c>
      <c r="H20" s="23" t="s">
        <v>356</v>
      </c>
      <c r="I20" s="22" t="s">
        <v>356</v>
      </c>
      <c r="J20" s="23" t="s">
        <v>356</v>
      </c>
      <c r="K20" s="22" t="s">
        <v>356</v>
      </c>
      <c r="L20" s="23" t="s">
        <v>356</v>
      </c>
      <c r="M20" s="22" t="s">
        <v>356</v>
      </c>
      <c r="N20" s="23" t="s">
        <v>356</v>
      </c>
      <c r="O20" s="22" t="s">
        <v>356</v>
      </c>
      <c r="P20" s="23" t="s">
        <v>356</v>
      </c>
      <c r="Q20" s="22" t="s">
        <v>356</v>
      </c>
      <c r="R20" s="23" t="s">
        <v>356</v>
      </c>
      <c r="S20" s="22" t="s">
        <v>356</v>
      </c>
      <c r="T20" s="23" t="s">
        <v>356</v>
      </c>
      <c r="U20" s="22" t="s">
        <v>356</v>
      </c>
      <c r="V20" s="23" t="s">
        <v>356</v>
      </c>
      <c r="W20" s="22" t="s">
        <v>356</v>
      </c>
      <c r="X20" s="23" t="s">
        <v>356</v>
      </c>
      <c r="Y20" s="22" t="s">
        <v>356</v>
      </c>
      <c r="Z20" s="23" t="s">
        <v>356</v>
      </c>
      <c r="AA20" s="22" t="s">
        <v>356</v>
      </c>
      <c r="AB20" s="23" t="s">
        <v>356</v>
      </c>
      <c r="AC20" s="22" t="s">
        <v>356</v>
      </c>
      <c r="AD20" s="23" t="s">
        <v>356</v>
      </c>
      <c r="AE20" s="22" t="s">
        <v>356</v>
      </c>
      <c r="AF20" s="23" t="s">
        <v>356</v>
      </c>
      <c r="AG20" s="29">
        <v>25</v>
      </c>
      <c r="AH20" s="29">
        <v>37</v>
      </c>
      <c r="AI20" s="20" t="s">
        <v>94</v>
      </c>
      <c r="AJ20" s="28" t="s">
        <v>95</v>
      </c>
      <c r="AK20" s="19">
        <v>6</v>
      </c>
      <c r="AL20" s="19">
        <v>0</v>
      </c>
      <c r="AM20" s="19">
        <v>0</v>
      </c>
      <c r="AN20" s="19">
        <v>0</v>
      </c>
      <c r="AO20" s="19">
        <v>0</v>
      </c>
      <c r="AP20" s="19">
        <v>0</v>
      </c>
      <c r="AQ20" s="19">
        <v>0</v>
      </c>
      <c r="AR20" s="19">
        <v>0</v>
      </c>
      <c r="AS20" s="19">
        <v>0</v>
      </c>
      <c r="AT20" s="19">
        <v>0</v>
      </c>
      <c r="AU20" s="19">
        <v>0</v>
      </c>
      <c r="AV20" s="19">
        <v>0</v>
      </c>
      <c r="AW20" s="19">
        <v>0</v>
      </c>
      <c r="AX20" s="19">
        <v>0</v>
      </c>
      <c r="AY20" s="19">
        <v>0</v>
      </c>
      <c r="AZ20" s="19">
        <v>0</v>
      </c>
      <c r="BA20" s="19">
        <v>0</v>
      </c>
      <c r="BB20" s="19">
        <v>0</v>
      </c>
      <c r="BC20" s="19">
        <v>0</v>
      </c>
      <c r="BD20" s="19">
        <v>0</v>
      </c>
      <c r="BE20" s="19">
        <v>0</v>
      </c>
      <c r="BF20" s="19">
        <v>0</v>
      </c>
      <c r="BG20" s="19">
        <v>0</v>
      </c>
      <c r="BH20" s="19">
        <v>0</v>
      </c>
      <c r="BI20" s="19">
        <v>0</v>
      </c>
      <c r="BJ20" s="19">
        <v>0</v>
      </c>
      <c r="BK20" s="19">
        <v>0</v>
      </c>
      <c r="BL20" s="19">
        <v>0</v>
      </c>
      <c r="BM20" s="19">
        <v>0</v>
      </c>
      <c r="BN20" s="19">
        <v>0</v>
      </c>
      <c r="BO20" s="19">
        <v>0</v>
      </c>
    </row>
    <row r="21" spans="1:67" ht="26.25" customHeight="1" x14ac:dyDescent="0.25">
      <c r="A21" s="28" t="s">
        <v>96</v>
      </c>
      <c r="B21" s="29" t="s">
        <v>55</v>
      </c>
      <c r="C21" s="22" t="s">
        <v>86</v>
      </c>
      <c r="D21" s="23" t="s">
        <v>93</v>
      </c>
      <c r="E21" s="24" t="s">
        <v>356</v>
      </c>
      <c r="F21" s="25" t="s">
        <v>356</v>
      </c>
      <c r="G21" s="22" t="s">
        <v>356</v>
      </c>
      <c r="H21" s="23" t="s">
        <v>356</v>
      </c>
      <c r="I21" s="22" t="s">
        <v>356</v>
      </c>
      <c r="J21" s="23" t="s">
        <v>356</v>
      </c>
      <c r="K21" s="22" t="s">
        <v>356</v>
      </c>
      <c r="L21" s="23" t="s">
        <v>356</v>
      </c>
      <c r="M21" s="22" t="s">
        <v>356</v>
      </c>
      <c r="N21" s="23" t="s">
        <v>356</v>
      </c>
      <c r="O21" s="22" t="s">
        <v>356</v>
      </c>
      <c r="P21" s="23" t="s">
        <v>356</v>
      </c>
      <c r="Q21" s="22" t="s">
        <v>356</v>
      </c>
      <c r="R21" s="23" t="s">
        <v>356</v>
      </c>
      <c r="S21" s="22" t="s">
        <v>356</v>
      </c>
      <c r="T21" s="23" t="s">
        <v>356</v>
      </c>
      <c r="U21" s="22" t="s">
        <v>356</v>
      </c>
      <c r="V21" s="23" t="s">
        <v>356</v>
      </c>
      <c r="W21" s="22" t="s">
        <v>356</v>
      </c>
      <c r="X21" s="23" t="s">
        <v>356</v>
      </c>
      <c r="Y21" s="22" t="s">
        <v>356</v>
      </c>
      <c r="Z21" s="23" t="s">
        <v>356</v>
      </c>
      <c r="AA21" s="22" t="s">
        <v>356</v>
      </c>
      <c r="AB21" s="23" t="s">
        <v>356</v>
      </c>
      <c r="AC21" s="22" t="s">
        <v>356</v>
      </c>
      <c r="AD21" s="23" t="s">
        <v>356</v>
      </c>
      <c r="AE21" s="22" t="s">
        <v>356</v>
      </c>
      <c r="AF21" s="23" t="s">
        <v>356</v>
      </c>
      <c r="AG21" s="29">
        <v>30</v>
      </c>
      <c r="AH21" s="29">
        <v>34</v>
      </c>
      <c r="AI21" s="20" t="s">
        <v>94</v>
      </c>
      <c r="AJ21" s="28" t="s">
        <v>95</v>
      </c>
      <c r="AK21" s="19">
        <v>4</v>
      </c>
      <c r="AL21" s="19">
        <v>0</v>
      </c>
      <c r="AM21" s="19">
        <v>0</v>
      </c>
      <c r="AN21" s="19">
        <v>0</v>
      </c>
      <c r="AO21" s="19">
        <v>0</v>
      </c>
      <c r="AP21" s="19">
        <v>0</v>
      </c>
      <c r="AQ21" s="19">
        <v>0</v>
      </c>
      <c r="AR21" s="19">
        <v>0</v>
      </c>
      <c r="AS21" s="19">
        <v>0</v>
      </c>
      <c r="AT21" s="19">
        <v>0</v>
      </c>
      <c r="AU21" s="19">
        <v>0</v>
      </c>
      <c r="AV21" s="19">
        <v>0</v>
      </c>
      <c r="AW21" s="19">
        <v>0</v>
      </c>
      <c r="AX21" s="19">
        <v>0</v>
      </c>
      <c r="AY21" s="19">
        <v>0</v>
      </c>
      <c r="AZ21" s="19">
        <v>0</v>
      </c>
      <c r="BA21" s="19">
        <v>0</v>
      </c>
      <c r="BB21" s="19">
        <v>0</v>
      </c>
      <c r="BC21" s="19">
        <v>0</v>
      </c>
      <c r="BD21" s="19">
        <v>0</v>
      </c>
      <c r="BE21" s="19">
        <v>0</v>
      </c>
      <c r="BF21" s="19">
        <v>0</v>
      </c>
      <c r="BG21" s="19">
        <v>0</v>
      </c>
      <c r="BH21" s="19">
        <v>0</v>
      </c>
      <c r="BI21" s="19">
        <v>0</v>
      </c>
      <c r="BJ21" s="19">
        <v>0</v>
      </c>
      <c r="BK21" s="19">
        <v>0</v>
      </c>
      <c r="BL21" s="19">
        <v>0</v>
      </c>
      <c r="BM21" s="19">
        <v>0</v>
      </c>
      <c r="BN21" s="19">
        <v>0</v>
      </c>
      <c r="BO21" s="19">
        <v>0</v>
      </c>
    </row>
    <row r="22" spans="1:67" ht="26.25" customHeight="1" x14ac:dyDescent="0.25">
      <c r="A22" s="28" t="s">
        <v>97</v>
      </c>
      <c r="B22" s="29" t="s">
        <v>55</v>
      </c>
      <c r="C22" s="22" t="s">
        <v>86</v>
      </c>
      <c r="D22" s="23" t="s">
        <v>93</v>
      </c>
      <c r="E22" s="24" t="s">
        <v>356</v>
      </c>
      <c r="F22" s="25" t="s">
        <v>356</v>
      </c>
      <c r="G22" s="22" t="s">
        <v>356</v>
      </c>
      <c r="H22" s="23" t="s">
        <v>356</v>
      </c>
      <c r="I22" s="22" t="s">
        <v>356</v>
      </c>
      <c r="J22" s="23" t="s">
        <v>356</v>
      </c>
      <c r="K22" s="22" t="s">
        <v>356</v>
      </c>
      <c r="L22" s="23" t="s">
        <v>356</v>
      </c>
      <c r="M22" s="22" t="s">
        <v>356</v>
      </c>
      <c r="N22" s="23" t="s">
        <v>356</v>
      </c>
      <c r="O22" s="22" t="s">
        <v>356</v>
      </c>
      <c r="P22" s="23" t="s">
        <v>356</v>
      </c>
      <c r="Q22" s="22" t="s">
        <v>356</v>
      </c>
      <c r="R22" s="23" t="s">
        <v>356</v>
      </c>
      <c r="S22" s="22" t="s">
        <v>356</v>
      </c>
      <c r="T22" s="23" t="s">
        <v>356</v>
      </c>
      <c r="U22" s="22" t="s">
        <v>356</v>
      </c>
      <c r="V22" s="23" t="s">
        <v>356</v>
      </c>
      <c r="W22" s="22" t="s">
        <v>356</v>
      </c>
      <c r="X22" s="23" t="s">
        <v>356</v>
      </c>
      <c r="Y22" s="22" t="s">
        <v>356</v>
      </c>
      <c r="Z22" s="23" t="s">
        <v>356</v>
      </c>
      <c r="AA22" s="22" t="s">
        <v>356</v>
      </c>
      <c r="AB22" s="23" t="s">
        <v>356</v>
      </c>
      <c r="AC22" s="22" t="s">
        <v>356</v>
      </c>
      <c r="AD22" s="23" t="s">
        <v>356</v>
      </c>
      <c r="AE22" s="22" t="s">
        <v>356</v>
      </c>
      <c r="AF22" s="23" t="s">
        <v>356</v>
      </c>
      <c r="AG22" s="29">
        <v>20</v>
      </c>
      <c r="AH22" s="29">
        <v>51</v>
      </c>
      <c r="AI22" s="20" t="s">
        <v>94</v>
      </c>
      <c r="AJ22" s="28" t="s">
        <v>95</v>
      </c>
      <c r="AK22" s="19">
        <v>6</v>
      </c>
      <c r="AL22" s="19">
        <v>0</v>
      </c>
      <c r="AM22" s="19">
        <v>0</v>
      </c>
      <c r="AN22" s="19">
        <v>0</v>
      </c>
      <c r="AO22" s="19">
        <v>0</v>
      </c>
      <c r="AP22" s="19">
        <v>0</v>
      </c>
      <c r="AQ22" s="19">
        <v>0</v>
      </c>
      <c r="AR22" s="19">
        <v>0</v>
      </c>
      <c r="AS22" s="19">
        <v>0</v>
      </c>
      <c r="AT22" s="19">
        <v>0</v>
      </c>
      <c r="AU22" s="19">
        <v>0</v>
      </c>
      <c r="AV22" s="19">
        <v>0</v>
      </c>
      <c r="AW22" s="19">
        <v>0</v>
      </c>
      <c r="AX22" s="19">
        <v>0</v>
      </c>
      <c r="AY22" s="19">
        <v>0</v>
      </c>
      <c r="AZ22" s="19">
        <v>0</v>
      </c>
      <c r="BA22" s="19">
        <v>0</v>
      </c>
      <c r="BB22" s="19">
        <v>0</v>
      </c>
      <c r="BC22" s="19">
        <v>0</v>
      </c>
      <c r="BD22" s="19">
        <v>0</v>
      </c>
      <c r="BE22" s="19">
        <v>0</v>
      </c>
      <c r="BF22" s="19">
        <v>0</v>
      </c>
      <c r="BG22" s="19">
        <v>0</v>
      </c>
      <c r="BH22" s="19">
        <v>0</v>
      </c>
      <c r="BI22" s="19">
        <v>0</v>
      </c>
      <c r="BJ22" s="19">
        <v>0</v>
      </c>
      <c r="BK22" s="19">
        <v>0</v>
      </c>
      <c r="BL22" s="19">
        <v>0</v>
      </c>
      <c r="BM22" s="19">
        <v>0</v>
      </c>
      <c r="BN22" s="19">
        <v>0</v>
      </c>
      <c r="BO22" s="19">
        <v>0</v>
      </c>
    </row>
    <row r="23" spans="1:67" ht="38.25" customHeight="1" x14ac:dyDescent="0.25">
      <c r="A23" s="20" t="s">
        <v>98</v>
      </c>
      <c r="B23" s="21" t="s">
        <v>55</v>
      </c>
      <c r="C23" s="22" t="s">
        <v>99</v>
      </c>
      <c r="D23" s="23" t="s">
        <v>100</v>
      </c>
      <c r="E23" s="24" t="s">
        <v>356</v>
      </c>
      <c r="F23" s="25" t="s">
        <v>356</v>
      </c>
      <c r="G23" s="22" t="s">
        <v>356</v>
      </c>
      <c r="H23" s="23" t="s">
        <v>356</v>
      </c>
      <c r="I23" s="22" t="s">
        <v>356</v>
      </c>
      <c r="J23" s="23" t="s">
        <v>356</v>
      </c>
      <c r="K23" s="22" t="s">
        <v>356</v>
      </c>
      <c r="L23" s="23" t="s">
        <v>356</v>
      </c>
      <c r="M23" s="22" t="s">
        <v>356</v>
      </c>
      <c r="N23" s="23" t="s">
        <v>356</v>
      </c>
      <c r="O23" s="22" t="s">
        <v>356</v>
      </c>
      <c r="P23" s="23" t="s">
        <v>356</v>
      </c>
      <c r="Q23" s="22" t="s">
        <v>356</v>
      </c>
      <c r="R23" s="23" t="s">
        <v>356</v>
      </c>
      <c r="S23" s="22" t="s">
        <v>356</v>
      </c>
      <c r="T23" s="23" t="s">
        <v>356</v>
      </c>
      <c r="U23" s="22" t="s">
        <v>356</v>
      </c>
      <c r="V23" s="23" t="s">
        <v>356</v>
      </c>
      <c r="W23" s="22" t="s">
        <v>356</v>
      </c>
      <c r="X23" s="23" t="s">
        <v>356</v>
      </c>
      <c r="Y23" s="22" t="s">
        <v>356</v>
      </c>
      <c r="Z23" s="23" t="s">
        <v>356</v>
      </c>
      <c r="AA23" s="22" t="s">
        <v>356</v>
      </c>
      <c r="AB23" s="23" t="s">
        <v>356</v>
      </c>
      <c r="AC23" s="22" t="s">
        <v>356</v>
      </c>
      <c r="AD23" s="23" t="s">
        <v>356</v>
      </c>
      <c r="AE23" s="22" t="s">
        <v>356</v>
      </c>
      <c r="AF23" s="23" t="s">
        <v>356</v>
      </c>
      <c r="AG23" s="21"/>
      <c r="AH23" s="21">
        <v>237</v>
      </c>
      <c r="AI23" s="20" t="s">
        <v>359</v>
      </c>
      <c r="AJ23" s="30" t="s">
        <v>101</v>
      </c>
      <c r="AK23" s="19">
        <f t="shared" ref="AK23:AK26" si="34">FIND("*",$AJ23,1)</f>
        <v>4</v>
      </c>
      <c r="AL23" s="19">
        <f t="shared" ref="AL23:AL26" si="35">IF(ISERR(FIND("*",$AJ23,AK23+1)),0,FIND("*",$AJ23,AK23+1))</f>
        <v>0</v>
      </c>
      <c r="AM23" s="19">
        <f t="shared" ref="AM23:AY26" si="36">IF(AL23=0,0,IF(ISERR(FIND("*",$AJ23,AL23+1)),0,FIND("*",$AJ23,AL23+1)))</f>
        <v>0</v>
      </c>
      <c r="AN23" s="19">
        <f t="shared" si="36"/>
        <v>0</v>
      </c>
      <c r="AO23" s="19">
        <f t="shared" si="36"/>
        <v>0</v>
      </c>
      <c r="AP23" s="19">
        <f t="shared" si="36"/>
        <v>0</v>
      </c>
      <c r="AQ23" s="19">
        <f t="shared" si="36"/>
        <v>0</v>
      </c>
      <c r="AR23" s="19">
        <f t="shared" si="36"/>
        <v>0</v>
      </c>
      <c r="AS23" s="19">
        <f t="shared" si="36"/>
        <v>0</v>
      </c>
      <c r="AT23" s="19">
        <f t="shared" si="36"/>
        <v>0</v>
      </c>
      <c r="AU23" s="19">
        <f t="shared" si="36"/>
        <v>0</v>
      </c>
      <c r="AV23" s="19">
        <f t="shared" si="36"/>
        <v>0</v>
      </c>
      <c r="AW23" s="19">
        <f t="shared" si="36"/>
        <v>0</v>
      </c>
      <c r="AX23" s="19">
        <f t="shared" si="36"/>
        <v>0</v>
      </c>
      <c r="AY23" s="19">
        <f t="shared" si="36"/>
        <v>0</v>
      </c>
      <c r="AZ23" s="19">
        <v>0</v>
      </c>
      <c r="BA23" s="19">
        <f t="shared" ref="BA23:BN26" si="37">IF(ISERR(FIND("+",$AJ23,AK23+1)),0,FIND("+",$AJ23,AK23+1))</f>
        <v>0</v>
      </c>
      <c r="BB23" s="19">
        <f t="shared" si="37"/>
        <v>0</v>
      </c>
      <c r="BC23" s="19">
        <f t="shared" si="37"/>
        <v>0</v>
      </c>
      <c r="BD23" s="19">
        <f t="shared" si="37"/>
        <v>0</v>
      </c>
      <c r="BE23" s="19">
        <f t="shared" si="37"/>
        <v>0</v>
      </c>
      <c r="BF23" s="19">
        <f t="shared" si="37"/>
        <v>0</v>
      </c>
      <c r="BG23" s="19">
        <f t="shared" si="37"/>
        <v>0</v>
      </c>
      <c r="BH23" s="19">
        <f t="shared" si="37"/>
        <v>0</v>
      </c>
      <c r="BI23" s="19">
        <f t="shared" si="37"/>
        <v>0</v>
      </c>
      <c r="BJ23" s="19">
        <f t="shared" si="37"/>
        <v>0</v>
      </c>
      <c r="BK23" s="19">
        <f t="shared" si="37"/>
        <v>0</v>
      </c>
      <c r="BL23" s="19">
        <f t="shared" si="37"/>
        <v>0</v>
      </c>
      <c r="BM23" s="19">
        <f t="shared" si="37"/>
        <v>0</v>
      </c>
      <c r="BN23" s="19">
        <f t="shared" si="37"/>
        <v>0</v>
      </c>
      <c r="BO23" s="19">
        <v>0</v>
      </c>
    </row>
    <row r="24" spans="1:67" ht="38.25" customHeight="1" x14ac:dyDescent="0.25">
      <c r="A24" s="20" t="s">
        <v>102</v>
      </c>
      <c r="B24" s="21" t="s">
        <v>55</v>
      </c>
      <c r="C24" s="44" t="s">
        <v>103</v>
      </c>
      <c r="D24" s="23" t="s">
        <v>104</v>
      </c>
      <c r="E24" s="44" t="s">
        <v>103</v>
      </c>
      <c r="F24" s="25" t="s">
        <v>105</v>
      </c>
      <c r="G24" s="22"/>
      <c r="H24" s="23"/>
      <c r="I24" s="22"/>
      <c r="J24" s="23"/>
      <c r="K24" s="22"/>
      <c r="L24" s="23"/>
      <c r="M24" s="22"/>
      <c r="N24" s="23"/>
      <c r="O24" s="22"/>
      <c r="P24" s="23"/>
      <c r="Q24" s="22"/>
      <c r="R24" s="23"/>
      <c r="S24" s="22"/>
      <c r="T24" s="23"/>
      <c r="U24" s="22"/>
      <c r="V24" s="23"/>
      <c r="W24" s="22"/>
      <c r="X24" s="23"/>
      <c r="Y24" s="22"/>
      <c r="Z24" s="23"/>
      <c r="AA24" s="22"/>
      <c r="AB24" s="23"/>
      <c r="AC24" s="22"/>
      <c r="AD24" s="23"/>
      <c r="AE24" s="22"/>
      <c r="AF24" s="23"/>
      <c r="AG24" s="21">
        <v>20</v>
      </c>
      <c r="AH24" s="21">
        <v>208</v>
      </c>
      <c r="AI24" s="20" t="s">
        <v>106</v>
      </c>
      <c r="AJ24" s="30" t="s">
        <v>107</v>
      </c>
      <c r="AK24" s="19">
        <f t="shared" si="34"/>
        <v>3</v>
      </c>
      <c r="AL24" s="19">
        <f t="shared" si="35"/>
        <v>21</v>
      </c>
      <c r="AM24" s="19">
        <f t="shared" si="36"/>
        <v>0</v>
      </c>
      <c r="AN24" s="19">
        <f t="shared" si="36"/>
        <v>0</v>
      </c>
      <c r="AO24" s="19">
        <f t="shared" si="36"/>
        <v>0</v>
      </c>
      <c r="AP24" s="19">
        <f t="shared" si="36"/>
        <v>0</v>
      </c>
      <c r="AQ24" s="19">
        <f t="shared" si="36"/>
        <v>0</v>
      </c>
      <c r="AR24" s="19">
        <f t="shared" si="36"/>
        <v>0</v>
      </c>
      <c r="AS24" s="19">
        <f t="shared" si="36"/>
        <v>0</v>
      </c>
      <c r="AT24" s="19">
        <f t="shared" si="36"/>
        <v>0</v>
      </c>
      <c r="AU24" s="19">
        <f t="shared" si="36"/>
        <v>0</v>
      </c>
      <c r="AV24" s="19">
        <f t="shared" si="36"/>
        <v>0</v>
      </c>
      <c r="AW24" s="19">
        <f t="shared" si="36"/>
        <v>0</v>
      </c>
      <c r="AX24" s="19">
        <f t="shared" si="36"/>
        <v>0</v>
      </c>
      <c r="AY24" s="19">
        <f t="shared" si="36"/>
        <v>0</v>
      </c>
      <c r="AZ24" s="19">
        <v>0</v>
      </c>
      <c r="BA24" s="19">
        <f t="shared" si="37"/>
        <v>17</v>
      </c>
      <c r="BB24" s="19">
        <f t="shared" si="37"/>
        <v>0</v>
      </c>
      <c r="BC24" s="19">
        <f t="shared" si="37"/>
        <v>17</v>
      </c>
      <c r="BD24" s="19">
        <f t="shared" si="37"/>
        <v>17</v>
      </c>
      <c r="BE24" s="19">
        <f t="shared" si="37"/>
        <v>17</v>
      </c>
      <c r="BF24" s="19">
        <f t="shared" si="37"/>
        <v>17</v>
      </c>
      <c r="BG24" s="19">
        <f t="shared" si="37"/>
        <v>17</v>
      </c>
      <c r="BH24" s="19">
        <f t="shared" si="37"/>
        <v>17</v>
      </c>
      <c r="BI24" s="19">
        <f t="shared" si="37"/>
        <v>17</v>
      </c>
      <c r="BJ24" s="19">
        <f t="shared" si="37"/>
        <v>17</v>
      </c>
      <c r="BK24" s="19">
        <f t="shared" si="37"/>
        <v>17</v>
      </c>
      <c r="BL24" s="19">
        <f t="shared" si="37"/>
        <v>17</v>
      </c>
      <c r="BM24" s="19">
        <f t="shared" si="37"/>
        <v>17</v>
      </c>
      <c r="BN24" s="19">
        <f t="shared" si="37"/>
        <v>17</v>
      </c>
      <c r="BO24" s="19">
        <v>0</v>
      </c>
    </row>
    <row r="25" spans="1:67" ht="38.25" customHeight="1" x14ac:dyDescent="0.25">
      <c r="A25" s="20" t="s">
        <v>108</v>
      </c>
      <c r="B25" s="21" t="s">
        <v>55</v>
      </c>
      <c r="C25" s="44" t="s">
        <v>103</v>
      </c>
      <c r="D25" s="23" t="s">
        <v>104</v>
      </c>
      <c r="E25" s="44" t="s">
        <v>103</v>
      </c>
      <c r="F25" s="25" t="s">
        <v>105</v>
      </c>
      <c r="G25" s="22"/>
      <c r="H25" s="23"/>
      <c r="I25" s="22"/>
      <c r="J25" s="23"/>
      <c r="K25" s="22"/>
      <c r="L25" s="23"/>
      <c r="M25" s="22"/>
      <c r="N25" s="23"/>
      <c r="O25" s="22"/>
      <c r="P25" s="23"/>
      <c r="Q25" s="22"/>
      <c r="R25" s="23"/>
      <c r="S25" s="22"/>
      <c r="T25" s="23"/>
      <c r="U25" s="22"/>
      <c r="V25" s="23"/>
      <c r="W25" s="22"/>
      <c r="X25" s="23"/>
      <c r="Y25" s="22"/>
      <c r="Z25" s="23"/>
      <c r="AA25" s="22"/>
      <c r="AB25" s="23"/>
      <c r="AC25" s="22"/>
      <c r="AD25" s="23"/>
      <c r="AE25" s="22"/>
      <c r="AF25" s="23"/>
      <c r="AG25" s="21">
        <v>25</v>
      </c>
      <c r="AH25" s="21">
        <v>196</v>
      </c>
      <c r="AI25" s="20" t="s">
        <v>106</v>
      </c>
      <c r="AJ25" s="30" t="s">
        <v>107</v>
      </c>
      <c r="AK25" s="19">
        <f t="shared" si="34"/>
        <v>3</v>
      </c>
      <c r="AL25" s="19">
        <f t="shared" si="35"/>
        <v>21</v>
      </c>
      <c r="AM25" s="19">
        <f t="shared" si="36"/>
        <v>0</v>
      </c>
      <c r="AN25" s="19">
        <f t="shared" si="36"/>
        <v>0</v>
      </c>
      <c r="AO25" s="19">
        <f t="shared" si="36"/>
        <v>0</v>
      </c>
      <c r="AP25" s="19">
        <f t="shared" si="36"/>
        <v>0</v>
      </c>
      <c r="AQ25" s="19">
        <f t="shared" si="36"/>
        <v>0</v>
      </c>
      <c r="AR25" s="19">
        <f t="shared" si="36"/>
        <v>0</v>
      </c>
      <c r="AS25" s="19">
        <f t="shared" si="36"/>
        <v>0</v>
      </c>
      <c r="AT25" s="19">
        <f t="shared" si="36"/>
        <v>0</v>
      </c>
      <c r="AU25" s="19">
        <f t="shared" si="36"/>
        <v>0</v>
      </c>
      <c r="AV25" s="19">
        <f t="shared" si="36"/>
        <v>0</v>
      </c>
      <c r="AW25" s="19">
        <f t="shared" si="36"/>
        <v>0</v>
      </c>
      <c r="AX25" s="19">
        <f t="shared" si="36"/>
        <v>0</v>
      </c>
      <c r="AY25" s="19">
        <f t="shared" si="36"/>
        <v>0</v>
      </c>
      <c r="AZ25" s="19">
        <v>0</v>
      </c>
      <c r="BA25" s="19">
        <f t="shared" si="37"/>
        <v>17</v>
      </c>
      <c r="BB25" s="19">
        <f t="shared" si="37"/>
        <v>0</v>
      </c>
      <c r="BC25" s="19">
        <f t="shared" si="37"/>
        <v>17</v>
      </c>
      <c r="BD25" s="19">
        <f t="shared" si="37"/>
        <v>17</v>
      </c>
      <c r="BE25" s="19">
        <f t="shared" si="37"/>
        <v>17</v>
      </c>
      <c r="BF25" s="19">
        <f t="shared" si="37"/>
        <v>17</v>
      </c>
      <c r="BG25" s="19">
        <f t="shared" si="37"/>
        <v>17</v>
      </c>
      <c r="BH25" s="19">
        <f t="shared" si="37"/>
        <v>17</v>
      </c>
      <c r="BI25" s="19">
        <f t="shared" si="37"/>
        <v>17</v>
      </c>
      <c r="BJ25" s="19">
        <f t="shared" si="37"/>
        <v>17</v>
      </c>
      <c r="BK25" s="19">
        <f t="shared" si="37"/>
        <v>17</v>
      </c>
      <c r="BL25" s="19">
        <f t="shared" si="37"/>
        <v>17</v>
      </c>
      <c r="BM25" s="19">
        <f t="shared" si="37"/>
        <v>17</v>
      </c>
      <c r="BN25" s="19">
        <f t="shared" si="37"/>
        <v>17</v>
      </c>
      <c r="BO25" s="19">
        <v>0</v>
      </c>
    </row>
    <row r="26" spans="1:67" ht="38.25" customHeight="1" x14ac:dyDescent="0.25">
      <c r="A26" s="20" t="s">
        <v>109</v>
      </c>
      <c r="B26" s="21" t="s">
        <v>55</v>
      </c>
      <c r="C26" s="44" t="s">
        <v>103</v>
      </c>
      <c r="D26" s="23" t="s">
        <v>104</v>
      </c>
      <c r="E26" s="44" t="s">
        <v>103</v>
      </c>
      <c r="F26" s="25" t="s">
        <v>105</v>
      </c>
      <c r="G26" s="22"/>
      <c r="H26" s="23"/>
      <c r="I26" s="22"/>
      <c r="J26" s="23"/>
      <c r="K26" s="22"/>
      <c r="L26" s="23"/>
      <c r="M26" s="22"/>
      <c r="N26" s="23"/>
      <c r="O26" s="22"/>
      <c r="P26" s="23"/>
      <c r="Q26" s="22"/>
      <c r="R26" s="23"/>
      <c r="S26" s="22"/>
      <c r="T26" s="23"/>
      <c r="U26" s="22"/>
      <c r="V26" s="23"/>
      <c r="W26" s="22"/>
      <c r="X26" s="23"/>
      <c r="Y26" s="22"/>
      <c r="Z26" s="23"/>
      <c r="AA26" s="22"/>
      <c r="AB26" s="23"/>
      <c r="AC26" s="22"/>
      <c r="AD26" s="23"/>
      <c r="AE26" s="22"/>
      <c r="AF26" s="23"/>
      <c r="AG26" s="21">
        <v>30</v>
      </c>
      <c r="AH26" s="21">
        <v>196</v>
      </c>
      <c r="AI26" s="20" t="s">
        <v>106</v>
      </c>
      <c r="AJ26" s="30" t="s">
        <v>107</v>
      </c>
      <c r="AK26" s="19">
        <f t="shared" si="34"/>
        <v>3</v>
      </c>
      <c r="AL26" s="19">
        <f t="shared" si="35"/>
        <v>21</v>
      </c>
      <c r="AM26" s="19">
        <f t="shared" si="36"/>
        <v>0</v>
      </c>
      <c r="AN26" s="19">
        <f t="shared" si="36"/>
        <v>0</v>
      </c>
      <c r="AO26" s="19">
        <f t="shared" si="36"/>
        <v>0</v>
      </c>
      <c r="AP26" s="19">
        <f t="shared" si="36"/>
        <v>0</v>
      </c>
      <c r="AQ26" s="19">
        <f t="shared" si="36"/>
        <v>0</v>
      </c>
      <c r="AR26" s="19">
        <f t="shared" si="36"/>
        <v>0</v>
      </c>
      <c r="AS26" s="19">
        <f t="shared" si="36"/>
        <v>0</v>
      </c>
      <c r="AT26" s="19">
        <f t="shared" si="36"/>
        <v>0</v>
      </c>
      <c r="AU26" s="19">
        <f t="shared" si="36"/>
        <v>0</v>
      </c>
      <c r="AV26" s="19">
        <f t="shared" si="36"/>
        <v>0</v>
      </c>
      <c r="AW26" s="19">
        <f t="shared" si="36"/>
        <v>0</v>
      </c>
      <c r="AX26" s="19">
        <f t="shared" si="36"/>
        <v>0</v>
      </c>
      <c r="AY26" s="19">
        <f t="shared" si="36"/>
        <v>0</v>
      </c>
      <c r="AZ26" s="19">
        <v>0</v>
      </c>
      <c r="BA26" s="19">
        <f t="shared" si="37"/>
        <v>17</v>
      </c>
      <c r="BB26" s="19">
        <f t="shared" si="37"/>
        <v>0</v>
      </c>
      <c r="BC26" s="19">
        <f t="shared" si="37"/>
        <v>17</v>
      </c>
      <c r="BD26" s="19">
        <f t="shared" si="37"/>
        <v>17</v>
      </c>
      <c r="BE26" s="19">
        <f t="shared" si="37"/>
        <v>17</v>
      </c>
      <c r="BF26" s="19">
        <f t="shared" si="37"/>
        <v>17</v>
      </c>
      <c r="BG26" s="19">
        <f t="shared" si="37"/>
        <v>17</v>
      </c>
      <c r="BH26" s="19">
        <f t="shared" si="37"/>
        <v>17</v>
      </c>
      <c r="BI26" s="19">
        <f t="shared" si="37"/>
        <v>17</v>
      </c>
      <c r="BJ26" s="19">
        <f t="shared" si="37"/>
        <v>17</v>
      </c>
      <c r="BK26" s="19">
        <f t="shared" si="37"/>
        <v>17</v>
      </c>
      <c r="BL26" s="19">
        <f t="shared" si="37"/>
        <v>17</v>
      </c>
      <c r="BM26" s="19">
        <f t="shared" si="37"/>
        <v>17</v>
      </c>
      <c r="BN26" s="19">
        <f t="shared" si="37"/>
        <v>17</v>
      </c>
      <c r="BO26" s="19">
        <v>0</v>
      </c>
    </row>
    <row r="27" spans="1:67" ht="51" customHeight="1" x14ac:dyDescent="0.25">
      <c r="A27" s="20" t="s">
        <v>110</v>
      </c>
      <c r="B27" s="21" t="s">
        <v>55</v>
      </c>
      <c r="C27" s="22" t="s">
        <v>99</v>
      </c>
      <c r="D27" s="23" t="s">
        <v>111</v>
      </c>
      <c r="E27" s="24" t="s">
        <v>356</v>
      </c>
      <c r="F27" s="25" t="s">
        <v>356</v>
      </c>
      <c r="G27" s="22" t="s">
        <v>356</v>
      </c>
      <c r="H27" s="23" t="s">
        <v>356</v>
      </c>
      <c r="I27" s="22" t="s">
        <v>356</v>
      </c>
      <c r="J27" s="23" t="s">
        <v>356</v>
      </c>
      <c r="K27" s="22" t="s">
        <v>356</v>
      </c>
      <c r="L27" s="23" t="s">
        <v>356</v>
      </c>
      <c r="M27" s="22" t="s">
        <v>356</v>
      </c>
      <c r="N27" s="23" t="s">
        <v>356</v>
      </c>
      <c r="O27" s="22" t="s">
        <v>356</v>
      </c>
      <c r="P27" s="23" t="s">
        <v>356</v>
      </c>
      <c r="Q27" s="22" t="s">
        <v>356</v>
      </c>
      <c r="R27" s="23" t="s">
        <v>356</v>
      </c>
      <c r="S27" s="22" t="s">
        <v>356</v>
      </c>
      <c r="T27" s="23" t="s">
        <v>356</v>
      </c>
      <c r="U27" s="22" t="s">
        <v>356</v>
      </c>
      <c r="V27" s="23" t="s">
        <v>356</v>
      </c>
      <c r="W27" s="22" t="s">
        <v>356</v>
      </c>
      <c r="X27" s="23" t="s">
        <v>356</v>
      </c>
      <c r="Y27" s="22" t="s">
        <v>356</v>
      </c>
      <c r="Z27" s="23" t="s">
        <v>356</v>
      </c>
      <c r="AA27" s="22" t="s">
        <v>356</v>
      </c>
      <c r="AB27" s="23" t="s">
        <v>356</v>
      </c>
      <c r="AC27" s="22" t="s">
        <v>356</v>
      </c>
      <c r="AD27" s="23" t="s">
        <v>356</v>
      </c>
      <c r="AE27" s="22" t="s">
        <v>356</v>
      </c>
      <c r="AF27" s="23" t="s">
        <v>356</v>
      </c>
      <c r="AG27" s="21">
        <v>25</v>
      </c>
      <c r="AH27" s="21">
        <v>58</v>
      </c>
      <c r="AI27" s="20" t="s">
        <v>112</v>
      </c>
      <c r="AJ27" s="20" t="s">
        <v>113</v>
      </c>
      <c r="AK27" s="19">
        <v>4</v>
      </c>
      <c r="AL27" s="19">
        <v>0</v>
      </c>
      <c r="AM27" s="19">
        <v>0</v>
      </c>
      <c r="AN27" s="19">
        <v>0</v>
      </c>
      <c r="AO27" s="19">
        <v>0</v>
      </c>
      <c r="AP27" s="19">
        <v>0</v>
      </c>
      <c r="AQ27" s="19">
        <v>0</v>
      </c>
      <c r="AR27" s="19">
        <v>0</v>
      </c>
      <c r="AS27" s="19">
        <v>0</v>
      </c>
      <c r="AT27" s="19">
        <v>0</v>
      </c>
      <c r="AU27" s="19">
        <v>0</v>
      </c>
      <c r="AV27" s="19">
        <v>0</v>
      </c>
      <c r="AW27" s="19">
        <v>0</v>
      </c>
      <c r="AX27" s="19">
        <v>0</v>
      </c>
      <c r="AY27" s="19">
        <v>0</v>
      </c>
      <c r="AZ27" s="19">
        <v>0</v>
      </c>
      <c r="BA27" s="19">
        <v>0</v>
      </c>
      <c r="BB27" s="19">
        <v>0</v>
      </c>
      <c r="BC27" s="19">
        <v>0</v>
      </c>
      <c r="BD27" s="19">
        <v>0</v>
      </c>
      <c r="BE27" s="19">
        <v>0</v>
      </c>
      <c r="BF27" s="19">
        <v>0</v>
      </c>
      <c r="BG27" s="19">
        <v>0</v>
      </c>
      <c r="BH27" s="19">
        <v>0</v>
      </c>
      <c r="BI27" s="19">
        <v>0</v>
      </c>
      <c r="BJ27" s="19">
        <v>0</v>
      </c>
      <c r="BK27" s="19">
        <v>0</v>
      </c>
      <c r="BL27" s="19">
        <v>0</v>
      </c>
      <c r="BM27" s="19">
        <v>0</v>
      </c>
      <c r="BN27" s="19">
        <v>0</v>
      </c>
      <c r="BO27" s="19">
        <v>0</v>
      </c>
    </row>
    <row r="28" spans="1:67" ht="51" customHeight="1" x14ac:dyDescent="0.25">
      <c r="A28" s="20" t="s">
        <v>114</v>
      </c>
      <c r="B28" s="21" t="s">
        <v>55</v>
      </c>
      <c r="C28" s="22" t="s">
        <v>99</v>
      </c>
      <c r="D28" s="23" t="s">
        <v>111</v>
      </c>
      <c r="E28" s="24" t="s">
        <v>356</v>
      </c>
      <c r="F28" s="25" t="s">
        <v>356</v>
      </c>
      <c r="G28" s="22" t="s">
        <v>356</v>
      </c>
      <c r="H28" s="23" t="s">
        <v>356</v>
      </c>
      <c r="I28" s="22" t="s">
        <v>356</v>
      </c>
      <c r="J28" s="23" t="s">
        <v>356</v>
      </c>
      <c r="K28" s="22" t="s">
        <v>356</v>
      </c>
      <c r="L28" s="23" t="s">
        <v>356</v>
      </c>
      <c r="M28" s="22" t="s">
        <v>356</v>
      </c>
      <c r="N28" s="23" t="s">
        <v>356</v>
      </c>
      <c r="O28" s="22" t="s">
        <v>356</v>
      </c>
      <c r="P28" s="23" t="s">
        <v>356</v>
      </c>
      <c r="Q28" s="22" t="s">
        <v>356</v>
      </c>
      <c r="R28" s="23" t="s">
        <v>356</v>
      </c>
      <c r="S28" s="22" t="s">
        <v>356</v>
      </c>
      <c r="T28" s="23" t="s">
        <v>356</v>
      </c>
      <c r="U28" s="22" t="s">
        <v>356</v>
      </c>
      <c r="V28" s="23" t="s">
        <v>356</v>
      </c>
      <c r="W28" s="22" t="s">
        <v>356</v>
      </c>
      <c r="X28" s="23" t="s">
        <v>356</v>
      </c>
      <c r="Y28" s="22" t="s">
        <v>356</v>
      </c>
      <c r="Z28" s="23" t="s">
        <v>356</v>
      </c>
      <c r="AA28" s="22" t="s">
        <v>356</v>
      </c>
      <c r="AB28" s="23" t="s">
        <v>356</v>
      </c>
      <c r="AC28" s="22" t="s">
        <v>356</v>
      </c>
      <c r="AD28" s="23" t="s">
        <v>356</v>
      </c>
      <c r="AE28" s="22" t="s">
        <v>356</v>
      </c>
      <c r="AF28" s="23" t="s">
        <v>356</v>
      </c>
      <c r="AG28" s="21">
        <v>30</v>
      </c>
      <c r="AH28" s="21">
        <v>58</v>
      </c>
      <c r="AI28" s="20" t="s">
        <v>115</v>
      </c>
      <c r="AJ28" s="20" t="s">
        <v>113</v>
      </c>
      <c r="AK28" s="19">
        <v>4</v>
      </c>
      <c r="AL28" s="19">
        <v>0</v>
      </c>
      <c r="AM28" s="19">
        <v>0</v>
      </c>
      <c r="AN28" s="19">
        <v>0</v>
      </c>
      <c r="AO28" s="19">
        <v>0</v>
      </c>
      <c r="AP28" s="19">
        <v>0</v>
      </c>
      <c r="AQ28" s="19">
        <v>0</v>
      </c>
      <c r="AR28" s="19">
        <v>0</v>
      </c>
      <c r="AS28" s="19">
        <v>0</v>
      </c>
      <c r="AT28" s="19">
        <v>0</v>
      </c>
      <c r="AU28" s="19">
        <v>0</v>
      </c>
      <c r="AV28" s="19">
        <v>0</v>
      </c>
      <c r="AW28" s="19">
        <v>0</v>
      </c>
      <c r="AX28" s="19">
        <v>0</v>
      </c>
      <c r="AY28" s="19">
        <v>0</v>
      </c>
      <c r="AZ28" s="19">
        <v>0</v>
      </c>
      <c r="BA28" s="19">
        <v>0</v>
      </c>
      <c r="BB28" s="19">
        <v>0</v>
      </c>
      <c r="BC28" s="19">
        <v>0</v>
      </c>
      <c r="BD28" s="19">
        <v>0</v>
      </c>
      <c r="BE28" s="19">
        <v>0</v>
      </c>
      <c r="BF28" s="19">
        <v>0</v>
      </c>
      <c r="BG28" s="19">
        <v>0</v>
      </c>
      <c r="BH28" s="19">
        <v>0</v>
      </c>
      <c r="BI28" s="19">
        <v>0</v>
      </c>
      <c r="BJ28" s="19">
        <v>0</v>
      </c>
      <c r="BK28" s="19">
        <v>0</v>
      </c>
      <c r="BL28" s="19">
        <v>0</v>
      </c>
      <c r="BM28" s="19">
        <v>0</v>
      </c>
      <c r="BN28" s="19">
        <v>0</v>
      </c>
      <c r="BO28" s="19">
        <v>0</v>
      </c>
    </row>
    <row r="29" spans="1:67" ht="51" customHeight="1" x14ac:dyDescent="0.25">
      <c r="A29" s="20" t="s">
        <v>116</v>
      </c>
      <c r="B29" s="21" t="s">
        <v>55</v>
      </c>
      <c r="C29" s="22" t="s">
        <v>99</v>
      </c>
      <c r="D29" s="23" t="s">
        <v>111</v>
      </c>
      <c r="E29" s="24" t="s">
        <v>356</v>
      </c>
      <c r="F29" s="25" t="s">
        <v>356</v>
      </c>
      <c r="G29" s="22" t="s">
        <v>356</v>
      </c>
      <c r="H29" s="23" t="s">
        <v>356</v>
      </c>
      <c r="I29" s="22" t="s">
        <v>356</v>
      </c>
      <c r="J29" s="23" t="s">
        <v>356</v>
      </c>
      <c r="K29" s="22" t="s">
        <v>356</v>
      </c>
      <c r="L29" s="23" t="s">
        <v>356</v>
      </c>
      <c r="M29" s="22" t="s">
        <v>356</v>
      </c>
      <c r="N29" s="23" t="s">
        <v>356</v>
      </c>
      <c r="O29" s="22" t="s">
        <v>356</v>
      </c>
      <c r="P29" s="23" t="s">
        <v>356</v>
      </c>
      <c r="Q29" s="22" t="s">
        <v>356</v>
      </c>
      <c r="R29" s="23" t="s">
        <v>356</v>
      </c>
      <c r="S29" s="22" t="s">
        <v>356</v>
      </c>
      <c r="T29" s="23" t="s">
        <v>356</v>
      </c>
      <c r="U29" s="22" t="s">
        <v>356</v>
      </c>
      <c r="V29" s="23" t="s">
        <v>356</v>
      </c>
      <c r="W29" s="22" t="s">
        <v>356</v>
      </c>
      <c r="X29" s="23" t="s">
        <v>356</v>
      </c>
      <c r="Y29" s="22" t="s">
        <v>356</v>
      </c>
      <c r="Z29" s="23" t="s">
        <v>356</v>
      </c>
      <c r="AA29" s="22" t="s">
        <v>356</v>
      </c>
      <c r="AB29" s="23" t="s">
        <v>356</v>
      </c>
      <c r="AC29" s="22" t="s">
        <v>356</v>
      </c>
      <c r="AD29" s="23" t="s">
        <v>356</v>
      </c>
      <c r="AE29" s="22" t="s">
        <v>356</v>
      </c>
      <c r="AF29" s="23" t="s">
        <v>356</v>
      </c>
      <c r="AG29" s="21">
        <v>20</v>
      </c>
      <c r="AH29" s="21">
        <v>68</v>
      </c>
      <c r="AI29" s="20" t="s">
        <v>117</v>
      </c>
      <c r="AJ29" s="20" t="s">
        <v>113</v>
      </c>
      <c r="AK29" s="19">
        <v>4</v>
      </c>
      <c r="AL29" s="19">
        <v>0</v>
      </c>
      <c r="AM29" s="19">
        <v>0</v>
      </c>
      <c r="AN29" s="19">
        <v>0</v>
      </c>
      <c r="AO29" s="19">
        <v>0</v>
      </c>
      <c r="AP29" s="19">
        <v>0</v>
      </c>
      <c r="AQ29" s="19">
        <v>0</v>
      </c>
      <c r="AR29" s="19">
        <v>0</v>
      </c>
      <c r="AS29" s="19">
        <v>0</v>
      </c>
      <c r="AT29" s="19">
        <v>0</v>
      </c>
      <c r="AU29" s="19">
        <v>0</v>
      </c>
      <c r="AV29" s="19">
        <v>0</v>
      </c>
      <c r="AW29" s="19">
        <v>0</v>
      </c>
      <c r="AX29" s="19">
        <v>0</v>
      </c>
      <c r="AY29" s="19">
        <v>0</v>
      </c>
      <c r="AZ29" s="19">
        <v>0</v>
      </c>
      <c r="BA29" s="19">
        <v>0</v>
      </c>
      <c r="BB29" s="19">
        <v>0</v>
      </c>
      <c r="BC29" s="19">
        <v>0</v>
      </c>
      <c r="BD29" s="19">
        <v>0</v>
      </c>
      <c r="BE29" s="19">
        <v>0</v>
      </c>
      <c r="BF29" s="19">
        <v>0</v>
      </c>
      <c r="BG29" s="19">
        <v>0</v>
      </c>
      <c r="BH29" s="19">
        <v>0</v>
      </c>
      <c r="BI29" s="19">
        <v>0</v>
      </c>
      <c r="BJ29" s="19">
        <v>0</v>
      </c>
      <c r="BK29" s="19">
        <v>0</v>
      </c>
      <c r="BL29" s="19">
        <v>0</v>
      </c>
      <c r="BM29" s="19">
        <v>0</v>
      </c>
      <c r="BN29" s="19">
        <v>0</v>
      </c>
      <c r="BO29" s="19">
        <v>0</v>
      </c>
    </row>
    <row r="30" spans="1:67" ht="51" customHeight="1" x14ac:dyDescent="0.25">
      <c r="A30" s="20" t="s">
        <v>118</v>
      </c>
      <c r="B30" s="21" t="s">
        <v>55</v>
      </c>
      <c r="C30" s="22" t="s">
        <v>99</v>
      </c>
      <c r="D30" s="23" t="s">
        <v>119</v>
      </c>
      <c r="E30" s="24" t="s">
        <v>356</v>
      </c>
      <c r="F30" s="25" t="s">
        <v>356</v>
      </c>
      <c r="G30" s="22" t="s">
        <v>356</v>
      </c>
      <c r="H30" s="23" t="s">
        <v>356</v>
      </c>
      <c r="I30" s="22" t="s">
        <v>356</v>
      </c>
      <c r="J30" s="23" t="s">
        <v>356</v>
      </c>
      <c r="K30" s="22" t="s">
        <v>356</v>
      </c>
      <c r="L30" s="23" t="s">
        <v>356</v>
      </c>
      <c r="M30" s="22" t="s">
        <v>356</v>
      </c>
      <c r="N30" s="23" t="s">
        <v>356</v>
      </c>
      <c r="O30" s="22" t="s">
        <v>356</v>
      </c>
      <c r="P30" s="23" t="s">
        <v>356</v>
      </c>
      <c r="Q30" s="22" t="s">
        <v>356</v>
      </c>
      <c r="R30" s="23" t="s">
        <v>356</v>
      </c>
      <c r="S30" s="22" t="s">
        <v>356</v>
      </c>
      <c r="T30" s="23" t="s">
        <v>356</v>
      </c>
      <c r="U30" s="22" t="s">
        <v>356</v>
      </c>
      <c r="V30" s="23" t="s">
        <v>356</v>
      </c>
      <c r="W30" s="22" t="s">
        <v>356</v>
      </c>
      <c r="X30" s="23" t="s">
        <v>356</v>
      </c>
      <c r="Y30" s="22" t="s">
        <v>356</v>
      </c>
      <c r="Z30" s="23" t="s">
        <v>356</v>
      </c>
      <c r="AA30" s="22" t="s">
        <v>356</v>
      </c>
      <c r="AB30" s="23" t="s">
        <v>356</v>
      </c>
      <c r="AC30" s="22" t="s">
        <v>356</v>
      </c>
      <c r="AD30" s="23" t="s">
        <v>356</v>
      </c>
      <c r="AE30" s="22" t="s">
        <v>356</v>
      </c>
      <c r="AF30" s="23" t="s">
        <v>356</v>
      </c>
      <c r="AG30" s="21">
        <v>25</v>
      </c>
      <c r="AH30" s="21">
        <v>58</v>
      </c>
      <c r="AI30" s="20" t="s">
        <v>120</v>
      </c>
      <c r="AJ30" s="20" t="s">
        <v>121</v>
      </c>
      <c r="AK30" s="19">
        <v>4</v>
      </c>
      <c r="AL30" s="19">
        <v>0</v>
      </c>
      <c r="AM30" s="19">
        <v>0</v>
      </c>
      <c r="AN30" s="19">
        <v>0</v>
      </c>
      <c r="AO30" s="19">
        <v>0</v>
      </c>
      <c r="AP30" s="19">
        <v>0</v>
      </c>
      <c r="AQ30" s="19">
        <v>0</v>
      </c>
      <c r="AR30" s="19">
        <v>0</v>
      </c>
      <c r="AS30" s="19">
        <v>0</v>
      </c>
      <c r="AT30" s="19">
        <v>0</v>
      </c>
      <c r="AU30" s="19">
        <v>0</v>
      </c>
      <c r="AV30" s="19">
        <v>0</v>
      </c>
      <c r="AW30" s="19">
        <v>0</v>
      </c>
      <c r="AX30" s="19">
        <v>0</v>
      </c>
      <c r="AY30" s="19">
        <v>0</v>
      </c>
      <c r="AZ30" s="19">
        <v>0</v>
      </c>
      <c r="BA30" s="19">
        <v>0</v>
      </c>
      <c r="BB30" s="19">
        <v>0</v>
      </c>
      <c r="BC30" s="19">
        <v>0</v>
      </c>
      <c r="BD30" s="19">
        <v>0</v>
      </c>
      <c r="BE30" s="19">
        <v>0</v>
      </c>
      <c r="BF30" s="19">
        <v>0</v>
      </c>
      <c r="BG30" s="19">
        <v>0</v>
      </c>
      <c r="BH30" s="19">
        <v>0</v>
      </c>
      <c r="BI30" s="19">
        <v>0</v>
      </c>
      <c r="BJ30" s="19">
        <v>0</v>
      </c>
      <c r="BK30" s="19">
        <v>0</v>
      </c>
      <c r="BL30" s="19">
        <v>0</v>
      </c>
      <c r="BM30" s="19">
        <v>0</v>
      </c>
      <c r="BN30" s="19">
        <v>0</v>
      </c>
      <c r="BO30" s="19">
        <v>0</v>
      </c>
    </row>
    <row r="31" spans="1:67" ht="51" customHeight="1" x14ac:dyDescent="0.25">
      <c r="A31" s="20" t="s">
        <v>122</v>
      </c>
      <c r="B31" s="21" t="s">
        <v>55</v>
      </c>
      <c r="C31" s="22" t="s">
        <v>99</v>
      </c>
      <c r="D31" s="23" t="s">
        <v>119</v>
      </c>
      <c r="E31" s="24" t="s">
        <v>356</v>
      </c>
      <c r="F31" s="25" t="s">
        <v>356</v>
      </c>
      <c r="G31" s="22" t="s">
        <v>356</v>
      </c>
      <c r="H31" s="23" t="s">
        <v>356</v>
      </c>
      <c r="I31" s="22" t="s">
        <v>356</v>
      </c>
      <c r="J31" s="23" t="s">
        <v>356</v>
      </c>
      <c r="K31" s="22" t="s">
        <v>356</v>
      </c>
      <c r="L31" s="23" t="s">
        <v>356</v>
      </c>
      <c r="M31" s="22" t="s">
        <v>356</v>
      </c>
      <c r="N31" s="23" t="s">
        <v>356</v>
      </c>
      <c r="O31" s="22" t="s">
        <v>356</v>
      </c>
      <c r="P31" s="23" t="s">
        <v>356</v>
      </c>
      <c r="Q31" s="22" t="s">
        <v>356</v>
      </c>
      <c r="R31" s="23" t="s">
        <v>356</v>
      </c>
      <c r="S31" s="22" t="s">
        <v>356</v>
      </c>
      <c r="T31" s="23" t="s">
        <v>356</v>
      </c>
      <c r="U31" s="22" t="s">
        <v>356</v>
      </c>
      <c r="V31" s="23" t="s">
        <v>356</v>
      </c>
      <c r="W31" s="22" t="s">
        <v>356</v>
      </c>
      <c r="X31" s="23" t="s">
        <v>356</v>
      </c>
      <c r="Y31" s="22" t="s">
        <v>356</v>
      </c>
      <c r="Z31" s="23" t="s">
        <v>356</v>
      </c>
      <c r="AA31" s="22" t="s">
        <v>356</v>
      </c>
      <c r="AB31" s="23" t="s">
        <v>356</v>
      </c>
      <c r="AC31" s="22" t="s">
        <v>356</v>
      </c>
      <c r="AD31" s="23" t="s">
        <v>356</v>
      </c>
      <c r="AE31" s="22" t="s">
        <v>356</v>
      </c>
      <c r="AF31" s="23" t="s">
        <v>356</v>
      </c>
      <c r="AG31" s="21">
        <v>30</v>
      </c>
      <c r="AH31" s="21">
        <v>58</v>
      </c>
      <c r="AI31" s="20" t="s">
        <v>123</v>
      </c>
      <c r="AJ31" s="20" t="s">
        <v>121</v>
      </c>
      <c r="AK31" s="19">
        <v>4</v>
      </c>
      <c r="AL31" s="19">
        <v>0</v>
      </c>
      <c r="AM31" s="19">
        <v>0</v>
      </c>
      <c r="AN31" s="19">
        <v>0</v>
      </c>
      <c r="AO31" s="19">
        <v>0</v>
      </c>
      <c r="AP31" s="19">
        <v>0</v>
      </c>
      <c r="AQ31" s="19">
        <v>0</v>
      </c>
      <c r="AR31" s="19">
        <v>0</v>
      </c>
      <c r="AS31" s="19">
        <v>0</v>
      </c>
      <c r="AT31" s="19">
        <v>0</v>
      </c>
      <c r="AU31" s="19">
        <v>0</v>
      </c>
      <c r="AV31" s="19">
        <v>0</v>
      </c>
      <c r="AW31" s="19">
        <v>0</v>
      </c>
      <c r="AX31" s="19">
        <v>0</v>
      </c>
      <c r="AY31" s="19">
        <v>0</v>
      </c>
      <c r="AZ31" s="19">
        <v>0</v>
      </c>
      <c r="BA31" s="19">
        <v>0</v>
      </c>
      <c r="BB31" s="19">
        <v>0</v>
      </c>
      <c r="BC31" s="19">
        <v>0</v>
      </c>
      <c r="BD31" s="19">
        <v>0</v>
      </c>
      <c r="BE31" s="19">
        <v>0</v>
      </c>
      <c r="BF31" s="19">
        <v>0</v>
      </c>
      <c r="BG31" s="19">
        <v>0</v>
      </c>
      <c r="BH31" s="19">
        <v>0</v>
      </c>
      <c r="BI31" s="19">
        <v>0</v>
      </c>
      <c r="BJ31" s="19">
        <v>0</v>
      </c>
      <c r="BK31" s="19">
        <v>0</v>
      </c>
      <c r="BL31" s="19">
        <v>0</v>
      </c>
      <c r="BM31" s="19">
        <v>0</v>
      </c>
      <c r="BN31" s="19">
        <v>0</v>
      </c>
      <c r="BO31" s="19">
        <v>0</v>
      </c>
    </row>
    <row r="32" spans="1:67" ht="51" customHeight="1" x14ac:dyDescent="0.25">
      <c r="A32" s="20" t="s">
        <v>124</v>
      </c>
      <c r="B32" s="21" t="s">
        <v>55</v>
      </c>
      <c r="C32" s="22" t="s">
        <v>99</v>
      </c>
      <c r="D32" s="23" t="s">
        <v>119</v>
      </c>
      <c r="E32" s="24" t="s">
        <v>356</v>
      </c>
      <c r="F32" s="25" t="s">
        <v>356</v>
      </c>
      <c r="G32" s="22" t="s">
        <v>356</v>
      </c>
      <c r="H32" s="23" t="s">
        <v>356</v>
      </c>
      <c r="I32" s="22" t="s">
        <v>356</v>
      </c>
      <c r="J32" s="23" t="s">
        <v>356</v>
      </c>
      <c r="K32" s="22" t="s">
        <v>356</v>
      </c>
      <c r="L32" s="23" t="s">
        <v>356</v>
      </c>
      <c r="M32" s="22" t="s">
        <v>356</v>
      </c>
      <c r="N32" s="23" t="s">
        <v>356</v>
      </c>
      <c r="O32" s="22" t="s">
        <v>356</v>
      </c>
      <c r="P32" s="23" t="s">
        <v>356</v>
      </c>
      <c r="Q32" s="22" t="s">
        <v>356</v>
      </c>
      <c r="R32" s="23" t="s">
        <v>356</v>
      </c>
      <c r="S32" s="22" t="s">
        <v>356</v>
      </c>
      <c r="T32" s="23" t="s">
        <v>356</v>
      </c>
      <c r="U32" s="22" t="s">
        <v>356</v>
      </c>
      <c r="V32" s="23" t="s">
        <v>356</v>
      </c>
      <c r="W32" s="22" t="s">
        <v>356</v>
      </c>
      <c r="X32" s="23" t="s">
        <v>356</v>
      </c>
      <c r="Y32" s="22" t="s">
        <v>356</v>
      </c>
      <c r="Z32" s="23" t="s">
        <v>356</v>
      </c>
      <c r="AA32" s="22" t="s">
        <v>356</v>
      </c>
      <c r="AB32" s="23" t="s">
        <v>356</v>
      </c>
      <c r="AC32" s="22" t="s">
        <v>356</v>
      </c>
      <c r="AD32" s="23" t="s">
        <v>356</v>
      </c>
      <c r="AE32" s="22" t="s">
        <v>356</v>
      </c>
      <c r="AF32" s="23" t="s">
        <v>356</v>
      </c>
      <c r="AG32" s="21">
        <v>20</v>
      </c>
      <c r="AH32" s="21">
        <v>68</v>
      </c>
      <c r="AI32" s="20" t="s">
        <v>125</v>
      </c>
      <c r="AJ32" s="20" t="s">
        <v>121</v>
      </c>
      <c r="AK32" s="19">
        <v>4</v>
      </c>
      <c r="AL32" s="19">
        <v>0</v>
      </c>
      <c r="AM32" s="19">
        <v>0</v>
      </c>
      <c r="AN32" s="19">
        <v>0</v>
      </c>
      <c r="AO32" s="19">
        <v>0</v>
      </c>
      <c r="AP32" s="19">
        <v>0</v>
      </c>
      <c r="AQ32" s="19">
        <v>0</v>
      </c>
      <c r="AR32" s="19">
        <v>0</v>
      </c>
      <c r="AS32" s="19">
        <v>0</v>
      </c>
      <c r="AT32" s="19">
        <v>0</v>
      </c>
      <c r="AU32" s="19">
        <v>0</v>
      </c>
      <c r="AV32" s="19">
        <v>0</v>
      </c>
      <c r="AW32" s="19">
        <v>0</v>
      </c>
      <c r="AX32" s="19">
        <v>0</v>
      </c>
      <c r="AY32" s="19">
        <v>0</v>
      </c>
      <c r="AZ32" s="19">
        <v>0</v>
      </c>
      <c r="BA32" s="19">
        <v>0</v>
      </c>
      <c r="BB32" s="19">
        <v>0</v>
      </c>
      <c r="BC32" s="19">
        <v>0</v>
      </c>
      <c r="BD32" s="19">
        <v>0</v>
      </c>
      <c r="BE32" s="19">
        <v>0</v>
      </c>
      <c r="BF32" s="19">
        <v>0</v>
      </c>
      <c r="BG32" s="19">
        <v>0</v>
      </c>
      <c r="BH32" s="19">
        <v>0</v>
      </c>
      <c r="BI32" s="19">
        <v>0</v>
      </c>
      <c r="BJ32" s="19">
        <v>0</v>
      </c>
      <c r="BK32" s="19">
        <v>0</v>
      </c>
      <c r="BL32" s="19">
        <v>0</v>
      </c>
      <c r="BM32" s="19">
        <v>0</v>
      </c>
      <c r="BN32" s="19">
        <v>0</v>
      </c>
      <c r="BO32" s="19">
        <v>0</v>
      </c>
    </row>
    <row r="33" spans="1:67" ht="31.15" customHeight="1" x14ac:dyDescent="0.25">
      <c r="A33" s="20" t="s">
        <v>126</v>
      </c>
      <c r="B33" s="21" t="s">
        <v>55</v>
      </c>
      <c r="C33" s="22" t="s">
        <v>99</v>
      </c>
      <c r="D33" s="23" t="s">
        <v>127</v>
      </c>
      <c r="E33" s="24"/>
      <c r="F33" s="25"/>
      <c r="G33" s="22"/>
      <c r="H33" s="23"/>
      <c r="I33" s="22"/>
      <c r="J33" s="23"/>
      <c r="K33" s="22"/>
      <c r="L33" s="23"/>
      <c r="M33" s="22"/>
      <c r="N33" s="23"/>
      <c r="O33" s="22"/>
      <c r="P33" s="23"/>
      <c r="Q33" s="22"/>
      <c r="R33" s="23"/>
      <c r="S33" s="22"/>
      <c r="T33" s="23"/>
      <c r="U33" s="22"/>
      <c r="V33" s="23"/>
      <c r="W33" s="22"/>
      <c r="X33" s="23"/>
      <c r="Y33" s="22"/>
      <c r="Z33" s="23"/>
      <c r="AA33" s="22"/>
      <c r="AB33" s="23"/>
      <c r="AC33" s="22"/>
      <c r="AD33" s="23"/>
      <c r="AE33" s="22"/>
      <c r="AF33" s="23"/>
      <c r="AG33" s="21">
        <v>30</v>
      </c>
      <c r="AH33" s="21">
        <v>153</v>
      </c>
      <c r="AI33" s="20" t="s">
        <v>128</v>
      </c>
      <c r="AJ33" s="20" t="s">
        <v>360</v>
      </c>
    </row>
    <row r="34" spans="1:67" ht="31.15" customHeight="1" x14ac:dyDescent="0.25">
      <c r="A34" s="20" t="s">
        <v>129</v>
      </c>
      <c r="B34" s="21" t="s">
        <v>55</v>
      </c>
      <c r="C34" s="22" t="s">
        <v>99</v>
      </c>
      <c r="D34" s="23" t="s">
        <v>127</v>
      </c>
      <c r="E34" s="24"/>
      <c r="F34" s="25"/>
      <c r="G34" s="22"/>
      <c r="H34" s="23"/>
      <c r="I34" s="22"/>
      <c r="J34" s="23"/>
      <c r="K34" s="22"/>
      <c r="L34" s="23"/>
      <c r="M34" s="22"/>
      <c r="N34" s="23"/>
      <c r="O34" s="22"/>
      <c r="P34" s="23"/>
      <c r="Q34" s="22"/>
      <c r="R34" s="23"/>
      <c r="S34" s="22"/>
      <c r="T34" s="23"/>
      <c r="U34" s="22"/>
      <c r="V34" s="23"/>
      <c r="W34" s="22"/>
      <c r="X34" s="23"/>
      <c r="Y34" s="22"/>
      <c r="Z34" s="23"/>
      <c r="AA34" s="22"/>
      <c r="AB34" s="23"/>
      <c r="AC34" s="22"/>
      <c r="AD34" s="23"/>
      <c r="AE34" s="22"/>
      <c r="AF34" s="23"/>
      <c r="AG34" s="21">
        <v>25</v>
      </c>
      <c r="AH34" s="21">
        <v>159</v>
      </c>
      <c r="AI34" s="20" t="s">
        <v>128</v>
      </c>
      <c r="AJ34" s="20" t="s">
        <v>360</v>
      </c>
    </row>
    <row r="35" spans="1:67" ht="31.15" customHeight="1" x14ac:dyDescent="0.25">
      <c r="A35" s="20" t="s">
        <v>130</v>
      </c>
      <c r="B35" s="21" t="s">
        <v>55</v>
      </c>
      <c r="C35" s="22" t="s">
        <v>99</v>
      </c>
      <c r="D35" s="23" t="s">
        <v>127</v>
      </c>
      <c r="E35" s="24"/>
      <c r="F35" s="25"/>
      <c r="G35" s="22"/>
      <c r="H35" s="23"/>
      <c r="I35" s="22"/>
      <c r="J35" s="23"/>
      <c r="K35" s="22"/>
      <c r="L35" s="23"/>
      <c r="M35" s="22"/>
      <c r="N35" s="23"/>
      <c r="O35" s="22"/>
      <c r="P35" s="23"/>
      <c r="Q35" s="22"/>
      <c r="R35" s="23"/>
      <c r="S35" s="22"/>
      <c r="T35" s="23"/>
      <c r="U35" s="22"/>
      <c r="V35" s="23"/>
      <c r="W35" s="22"/>
      <c r="X35" s="23"/>
      <c r="Y35" s="22"/>
      <c r="Z35" s="23"/>
      <c r="AA35" s="22"/>
      <c r="AB35" s="23"/>
      <c r="AC35" s="22"/>
      <c r="AD35" s="23"/>
      <c r="AE35" s="22"/>
      <c r="AF35" s="23"/>
      <c r="AG35" s="21">
        <v>20</v>
      </c>
      <c r="AH35" s="21">
        <v>165</v>
      </c>
      <c r="AI35" s="20" t="s">
        <v>128</v>
      </c>
      <c r="AJ35" s="20" t="s">
        <v>360</v>
      </c>
    </row>
    <row r="36" spans="1:67" ht="22.9" customHeight="1" x14ac:dyDescent="0.25">
      <c r="A36" s="45"/>
      <c r="B36" s="46"/>
      <c r="C36" s="47"/>
      <c r="D36" s="48"/>
      <c r="E36" s="49"/>
      <c r="F36" s="45"/>
      <c r="G36" s="47"/>
      <c r="H36" s="48"/>
      <c r="I36" s="47"/>
      <c r="J36" s="48"/>
      <c r="K36" s="47"/>
      <c r="L36" s="48"/>
      <c r="M36" s="47"/>
      <c r="N36" s="48"/>
      <c r="O36" s="47"/>
      <c r="P36" s="48"/>
      <c r="Q36" s="47"/>
      <c r="R36" s="48"/>
      <c r="S36" s="47"/>
      <c r="T36" s="48"/>
      <c r="U36" s="47"/>
      <c r="V36" s="48"/>
      <c r="W36" s="47"/>
      <c r="X36" s="48"/>
      <c r="Y36" s="47"/>
      <c r="Z36" s="48"/>
      <c r="AA36" s="47"/>
      <c r="AB36" s="48"/>
      <c r="AC36" s="47"/>
      <c r="AD36" s="48"/>
      <c r="AE36" s="47"/>
      <c r="AF36" s="48"/>
      <c r="AG36" s="46"/>
      <c r="AH36" s="46"/>
      <c r="AI36" s="45"/>
    </row>
    <row r="37" spans="1:67" ht="21" x14ac:dyDescent="0.25">
      <c r="A37" s="38" t="s">
        <v>131</v>
      </c>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row>
    <row r="38" spans="1:67" ht="44.25" customHeight="1" x14ac:dyDescent="0.25">
      <c r="A38" s="20" t="s">
        <v>132</v>
      </c>
      <c r="B38" s="21" t="s">
        <v>55</v>
      </c>
      <c r="C38" s="50" t="s">
        <v>99</v>
      </c>
      <c r="D38" s="23" t="s">
        <v>133</v>
      </c>
      <c r="E38" s="51" t="s">
        <v>103</v>
      </c>
      <c r="F38" s="25" t="s">
        <v>134</v>
      </c>
      <c r="G38" s="51" t="s">
        <v>103</v>
      </c>
      <c r="H38" s="23" t="s">
        <v>135</v>
      </c>
      <c r="I38" s="22"/>
      <c r="J38" s="23"/>
      <c r="K38" s="22"/>
      <c r="L38" s="23"/>
      <c r="M38" s="22"/>
      <c r="N38" s="23"/>
      <c r="O38" s="22"/>
      <c r="P38" s="23"/>
      <c r="Q38" s="22"/>
      <c r="R38" s="23"/>
      <c r="S38" s="22"/>
      <c r="T38" s="23"/>
      <c r="U38" s="22"/>
      <c r="V38" s="23"/>
      <c r="W38" s="22"/>
      <c r="X38" s="23"/>
      <c r="Y38" s="22"/>
      <c r="Z38" s="23"/>
      <c r="AA38" s="22"/>
      <c r="AB38" s="23"/>
      <c r="AC38" s="22"/>
      <c r="AD38" s="23"/>
      <c r="AE38" s="22"/>
      <c r="AF38" s="23"/>
      <c r="AG38" s="21"/>
      <c r="AH38" s="21">
        <v>18</v>
      </c>
      <c r="AI38" s="20" t="s">
        <v>136</v>
      </c>
      <c r="AJ38" s="26" t="s">
        <v>361</v>
      </c>
    </row>
    <row r="39" spans="1:67" ht="33" customHeight="1" x14ac:dyDescent="0.25">
      <c r="A39" s="20" t="s">
        <v>137</v>
      </c>
      <c r="B39" s="21" t="s">
        <v>55</v>
      </c>
      <c r="C39" s="22" t="str">
        <f t="shared" ref="C39:C46" si="38">IF(VALUE(TRIM(LEFT(AJ39,AK39-1)))&gt;0,"+"&amp; TRIM(LEFT(AJ39,AK39-1))&amp;"*",IF(VALUE(TRIM(LEFT(AJ39,AK39-1)))&lt;0, TRIM(LEFT(AJ39,AK39-1))&amp;"*",""))</f>
        <v>+1*</v>
      </c>
      <c r="D39" s="23" t="str">
        <f t="shared" ref="D39:D46" si="39">IF(AK39=0,"",IF(AL39=0,TRIM(MID($AJ39,AK39+1,LEN($AJ39)-AK39)),IF(BA39&lt;&gt;0,TRIM(MID($AJ39,AK39+1,BA39-AK39-1)),TRIM(MID($AJ39,AK39+1,BA39-AK39-1)))))</f>
        <v>COL_OTI2.1</v>
      </c>
      <c r="E39" s="24" t="str">
        <f t="shared" ref="E39:E46" si="40">IF(IF(AL39=0,"",TRIM(MID($AJ39,BA39+1,AL39-BA39-1)))="","",IF(VALUE(TRIM(MID($AJ39,BA39+1,AL39-BA39-1)))&gt;0,"+"&amp;TRIM(MID($AJ39,BA39+1,AL39-BA39-1))&amp;"*",TRIM(MID($AJ39,BA39+1,AL39-BA39-1))&amp;"*"))</f>
        <v>-1*</v>
      </c>
      <c r="F39" s="25" t="str">
        <f t="shared" ref="F39:F46" si="41">IF(AL39=0,"",IF(AM39=0,TRIM(MID($AJ39,AL39+1,LEN($AJ39)-AL39)),IF(BB39&lt;&gt;0,TRIM(MID($AJ39,AL39+1,BB39-AL39-1)),TRIM(MID($AJ39,AL39+1,BB39-AL39-1)))))</f>
        <v>COL_OTI1.1</v>
      </c>
      <c r="G39" s="22" t="str">
        <f t="shared" ref="G39:G46" si="42">IF(IF(AM39=0,"",TRIM(MID($AJ39,BB39+1,AM39-BB39-1)))="","",IF(VALUE(TRIM(MID($AJ39,BB39+1,AM39-BB39-1)))&gt;0,"+"&amp;TRIM(MID($AJ39,BB39+1,AM39-BB39-1))&amp;"*",TRIM(MID($AJ39,BB39+1,AM39-BB39-1))&amp;"*"))</f>
        <v/>
      </c>
      <c r="H39" s="23" t="str">
        <f t="shared" ref="H39:H46" si="43">IF(AM39=0,"",IF(AN39=0,TRIM(MID($AJ39,AM39+1,LEN($AJ39)-AM39)),IF(BC39&lt;&gt;0,TRIM(MID($AJ39,AM39+1,BC39-AM39-1)),TRIM(MID($AJ39,AM39+1,BC39-AM39-1)))))</f>
        <v/>
      </c>
      <c r="I39" s="22" t="str">
        <f t="shared" ref="I39:I46" si="44">IF(IF(AN39=0,"",TRIM(MID($AJ39,BC39+1,AN39-BC39-1)))="","",IF(VALUE(TRIM(MID($AJ39,BC39+1,AN39-BC39-1)))&gt;0,"+"&amp;TRIM(MID($AJ39,BC39+1,AN39-BC39-1))&amp;"*",TRIM(MID($AJ39,BC39+1,AN39-BC39-1))&amp;"*"))</f>
        <v/>
      </c>
      <c r="J39" s="23" t="str">
        <f t="shared" ref="J39:J46" si="45">IF(AN39=0,"",IF(AO39=0,TRIM(MID($AJ39,AN39+1,LEN($AJ39)-AN39)),IF(BD39&lt;&gt;0,TRIM(MID($AJ39,AN39+1,BD39-AN39-1)),TRIM(MID($AJ39,AN39+1,BD39-AN39-1)))))</f>
        <v/>
      </c>
      <c r="K39" s="22" t="str">
        <f t="shared" ref="K39:K46" si="46">IF(IF(AO39=0,"",TRIM(MID($AJ39,BD39+1,AO39-BD39-1)))="","",IF(VALUE(TRIM(MID($AJ39,BD39+1,AO39-BD39-1)))&gt;0,"+"&amp;TRIM(MID($AJ39,BD39+1,AO39-BD39-1))&amp;"*",TRIM(MID($AJ39,BD39+1,AO39-BD39-1))&amp;"*"))</f>
        <v/>
      </c>
      <c r="L39" s="23" t="str">
        <f t="shared" ref="L39:L46" si="47">IF(AO39=0,"",IF(AP39=0,TRIM(MID($AJ39,AO39+1,LEN($AJ39)-AO39)),IF(BE39&lt;&gt;0,TRIM(MID($AJ39,AO39+1,BE39-AO39-1)),TRIM(MID($AJ39,AO39+1,BE39-AO39-1)))))</f>
        <v/>
      </c>
      <c r="M39" s="22" t="str">
        <f t="shared" ref="M39:M46" si="48">IF(IF(AP39=0,"",TRIM(MID($AJ39,BE39+1,AP39-BE39-1)))="","",IF(VALUE(TRIM(MID($AJ39,BE39+1,AP39-BE39-1)))&gt;0,"+"&amp;TRIM(MID($AJ39,BE39+1,AP39-BE39-1))&amp;"*",TRIM(MID($AJ39,BE39+1,AP39-BE39-1))&amp;"*"))</f>
        <v/>
      </c>
      <c r="N39" s="23" t="str">
        <f t="shared" ref="N39:N46" si="49">IF(AP39=0,"",IF(AQ39=0,TRIM(MID($AJ39,AP39+1,LEN($AJ39)-AP39)),IF(BF39&lt;&gt;0,TRIM(MID($AJ39,AP39+1,BF39-AP39-1)),TRIM(MID($AJ39,AP39+1,BF39-AP39-1)))))</f>
        <v/>
      </c>
      <c r="O39" s="22" t="str">
        <f t="shared" ref="O39:O46" si="50">IF(IF(AQ39=0,"",TRIM(MID($AJ39,BF39+1,AQ39-BF39-1)))="","",IF(VALUE(TRIM(MID($AJ39,BF39+1,AQ39-BF39-1)))&gt;0,"+"&amp;TRIM(MID($AJ39,BF39+1,AQ39-BF39-1))&amp;"*",TRIM(MID($AJ39,BF39+1,AQ39-BF39-1))&amp;"*"))</f>
        <v/>
      </c>
      <c r="P39" s="23" t="str">
        <f t="shared" ref="P39:P46" si="51">IF(AQ39=0,"",IF(AR39=0,TRIM(MID($AJ39,AQ39+1,LEN($AJ39)-AQ39)),IF(BG39&lt;&gt;0,TRIM(MID($AJ39,AQ39+1,BG39-AQ39-1)),TRIM(MID($AJ39,AQ39+1,BG39-AQ39-1)))))</f>
        <v/>
      </c>
      <c r="Q39" s="22" t="str">
        <f t="shared" ref="Q39:Q46" si="52">IF(IF(AR39=0,"",TRIM(MID($AJ39,BG39+1,AR39-BG39-1)))="","",IF(VALUE(TRIM(MID($AJ39,BG39+1,AR39-BG39-1)))&gt;0,"+"&amp;TRIM(MID($AJ39,BG39+1,AR39-BG39-1))&amp;"*",TRIM(MID($AJ39,BG39+1,AR39-BG39-1))&amp;"*"))</f>
        <v/>
      </c>
      <c r="R39" s="23" t="str">
        <f t="shared" ref="R39:R46" si="53">IF(AR39=0,"",IF(AS39=0,TRIM(MID($AJ39,AR39+1,LEN($AJ39)-AR39)),IF(BH39&lt;&gt;0,TRIM(MID($AJ39,AR39+1,BH39-AR39-1)),TRIM(MID($AJ39,AR39+1,BH39-AR39-1)))))</f>
        <v/>
      </c>
      <c r="S39" s="22" t="str">
        <f t="shared" ref="S39:S46" si="54">IF(IF(AS39=0,"",TRIM(MID($AJ39,BH39+1,AS39-BH39-1)))="","",IF(VALUE(TRIM(MID($AJ39,BH39+1,AS39-BH39-1)))&gt;0,"+"&amp;TRIM(MID($AJ39,BH39+1,AS39-BH39-1))&amp;"*",TRIM(MID($AJ39,BH39+1,AS39-BH39-1))&amp;"*"))</f>
        <v/>
      </c>
      <c r="T39" s="23" t="str">
        <f t="shared" ref="T39:T46" si="55">IF(AS39=0,"",IF(AT39=0,TRIM(MID($AJ39,AS39+1,LEN($AJ39)-AS39)),IF(BI39&lt;&gt;0,TRIM(MID($AJ39,AS39+1,BI39-AS39-1)),TRIM(MID($AJ39,AS39+1,BI39-AS39-1)))))</f>
        <v/>
      </c>
      <c r="U39" s="22" t="str">
        <f t="shared" ref="U39:U46" si="56">IF(IF(AT39=0,"",TRIM(MID($AJ39,BI39+1,AT39-BI39-1)))="","",IF(VALUE(TRIM(MID($AJ39,BI39+1,AT39-BI39-1)))&gt;0,"+"&amp;TRIM(MID($AJ39,BI39+1,AT39-BI39-1))&amp;"*",TRIM(MID($AJ39,BI39+1,AT39-BI39-1))&amp;"*"))</f>
        <v/>
      </c>
      <c r="V39" s="23" t="str">
        <f t="shared" ref="V39:V46" si="57">IF(AT39=0,"",IF(AU39=0,TRIM(MID($AJ39,AT39+1,LEN($AJ39)-AT39)),IF(BJ39&lt;&gt;0,TRIM(MID($AJ39,AT39+1,BJ39-AT39-1)),TRIM(MID($AJ39,AT39+1,BJ39-AT39-1)))))</f>
        <v/>
      </c>
      <c r="W39" s="22" t="str">
        <f t="shared" ref="W39:W46" si="58">IF(IF(AU39=0,"",TRIM(MID($AJ39,BJ39+1,AU39-BJ39-1)))="","",IF(VALUE(TRIM(MID($AJ39,BJ39+1,AU39-BJ39-1)))&gt;0,"+"&amp;TRIM(MID($AJ39,BJ39+1,AU39-BJ39-1))&amp;"*",TRIM(MID($AJ39,BJ39+1,AU39-BJ39-1))&amp;"*"))</f>
        <v/>
      </c>
      <c r="X39" s="23" t="str">
        <f t="shared" ref="X39:X46" si="59">IF(AU39=0,"",IF(AV39=0,TRIM(MID($AJ39,AU39+1,LEN($AJ39)-AU39)),IF(BK39&lt;&gt;0,TRIM(MID($AJ39,AU39+1,BK39-AU39-1)),TRIM(MID($AJ39,AU39+1,BK39-AU39-1)))))</f>
        <v/>
      </c>
      <c r="Y39" s="22" t="str">
        <f t="shared" ref="Y39:Y46" si="60">IF(IF(AV39=0,"",TRIM(MID($AJ39,BK39+1,AV39-BK39-1)))="","",IF(VALUE(TRIM(MID($AJ39,BK39+1,AV39-BK39-1)))&gt;0,"+"&amp;TRIM(MID($AJ39,BK39+1,AV39-BK39-1))&amp;"*",TRIM(MID($AJ39,BK39+1,AV39-BK39-1))&amp;"*"))</f>
        <v/>
      </c>
      <c r="Z39" s="23" t="str">
        <f t="shared" ref="Z39:Z46" si="61">IF(AV39=0,"",IF(AW39=0,TRIM(MID($AJ39,AV39+1,LEN($AJ39)-AV39)),IF(BL39&lt;&gt;0,TRIM(MID($AJ39,AV39+1,BL39-AV39-1)),TRIM(MID($AJ39,AV39+1,BL39-AV39-1)))))</f>
        <v/>
      </c>
      <c r="AA39" s="22" t="str">
        <f t="shared" ref="AA39:AA46" si="62">IF(IF(AW39=0,"",TRIM(MID($AJ39,BL39+1,AW39-BL39-1)))="","",IF(VALUE(TRIM(MID($AJ39,BL39+1,AW39-BL39-1)))&gt;0,"+"&amp;TRIM(MID($AJ39,BL39+1,AW39-BL39-1))&amp;"*",TRIM(MID($AJ39,BL39+1,AW39-BL39-1))&amp;"*"))</f>
        <v/>
      </c>
      <c r="AB39" s="23" t="str">
        <f t="shared" ref="AB39:AB46" si="63">IF(AW39=0,"",IF(AX39=0,TRIM(MID($AJ39,AW39+1,LEN($AJ39)-AW39)),IF(BM39&lt;&gt;0,TRIM(MID($AJ39,AW39+1,BM39-AW39-1)),TRIM(MID($AJ39,AW39+1,BM39-AW39-1)))))</f>
        <v/>
      </c>
      <c r="AC39" s="22" t="str">
        <f t="shared" ref="AC39:AC46" si="64">IF(IF(AX39=0,"",TRIM(MID($AJ39,BM39+1,AX39-BM39-1)))="","",IF(VALUE(TRIM(MID($AJ39,BM39+1,AX39-BM39-1)))&gt;0,"+"&amp;TRIM(MID($AJ39,BM39+1,AX39-BM39-1))&amp;"*",TRIM(MID($AJ39,BM39+1,AX39-BM39-1))&amp;"*"))</f>
        <v/>
      </c>
      <c r="AD39" s="23" t="str">
        <f t="shared" ref="AD39:AD46" si="65">IF(AX39=0,"",IF(AZ39=0,TRIM(MID($AJ39,AX39+1,LEN($AJ39)-AX39)),IF(BO39&lt;&gt;0,TRIM(MID($AJ39,AX39+1,BO39-AX39-1)),TRIM(MID($AJ39,AX39+1,BO39-AX39-1)))))</f>
        <v/>
      </c>
      <c r="AE39" s="22" t="str">
        <f t="shared" ref="AE39:AE46" si="66">IF(IF(AY39=0,"",TRIM(MID($AJ39,BN39+1,AY39-BN39-1)))="","",IF(VALUE(TRIM(MID($AJ39,BN39+1,AY39-BN39-1)))&gt;0,"+"&amp;TRIM(MID($AJ39,BN39+1,AY39-BN39-1))&amp;"*",TRIM(MID($AJ39,BN39+1,AY39-BN39-1))&amp;"*"))</f>
        <v/>
      </c>
      <c r="AF39" s="23" t="str">
        <f t="shared" ref="AF39:AF46" si="67">IF(AY39=0,"",IF(BA39=0,TRIM(MID($AJ39,AY39+1,LEN($AJ39)-AY39)),IF(BP39&lt;&gt;0,TRIM(MID($AJ39,AY39+1,BP39-AY39-1)),TRIM(MID($AJ39,AY39+1,BP39-AY39-1)))))</f>
        <v/>
      </c>
      <c r="AG39" s="21"/>
      <c r="AH39" s="21">
        <v>12</v>
      </c>
      <c r="AI39" s="20" t="s">
        <v>138</v>
      </c>
      <c r="AJ39" s="20" t="s">
        <v>139</v>
      </c>
      <c r="AK39" s="19">
        <f t="shared" ref="AK39:AK46" si="68">FIND("*",$AJ39,1)</f>
        <v>3</v>
      </c>
      <c r="AL39" s="19">
        <f t="shared" ref="AL39:AL46" si="69">IF(ISERR(FIND("*",$AJ39,AK39+1)),0,FIND("*",$AJ39,AK39+1))</f>
        <v>21</v>
      </c>
      <c r="AM39" s="19">
        <f t="shared" ref="AM39:AY46" si="70">IF(AL39=0,0,IF(ISERR(FIND("*",$AJ39,AL39+1)),0,FIND("*",$AJ39,AL39+1)))</f>
        <v>0</v>
      </c>
      <c r="AN39" s="19">
        <f t="shared" si="70"/>
        <v>0</v>
      </c>
      <c r="AO39" s="19">
        <f t="shared" si="70"/>
        <v>0</v>
      </c>
      <c r="AP39" s="19">
        <f t="shared" si="70"/>
        <v>0</v>
      </c>
      <c r="AQ39" s="19">
        <f t="shared" si="70"/>
        <v>0</v>
      </c>
      <c r="AR39" s="19">
        <f t="shared" si="70"/>
        <v>0</v>
      </c>
      <c r="AS39" s="19">
        <f t="shared" si="70"/>
        <v>0</v>
      </c>
      <c r="AT39" s="19">
        <f t="shared" si="70"/>
        <v>0</v>
      </c>
      <c r="AU39" s="19">
        <f t="shared" si="70"/>
        <v>0</v>
      </c>
      <c r="AV39" s="19">
        <f t="shared" si="70"/>
        <v>0</v>
      </c>
      <c r="AW39" s="19">
        <f t="shared" si="70"/>
        <v>0</v>
      </c>
      <c r="AX39" s="19">
        <f t="shared" si="70"/>
        <v>0</v>
      </c>
      <c r="AY39" s="19">
        <f t="shared" si="70"/>
        <v>0</v>
      </c>
      <c r="AZ39" s="19">
        <v>0</v>
      </c>
      <c r="BA39" s="19">
        <f t="shared" ref="BA39:BN46" si="71">IF(ISERR(FIND("+",$AJ39,AK39+1)),0,FIND("+",$AJ39,AK39+1))</f>
        <v>16</v>
      </c>
      <c r="BB39" s="19">
        <f t="shared" si="71"/>
        <v>0</v>
      </c>
      <c r="BC39" s="19">
        <f t="shared" si="71"/>
        <v>16</v>
      </c>
      <c r="BD39" s="19">
        <f t="shared" si="71"/>
        <v>16</v>
      </c>
      <c r="BE39" s="19">
        <f t="shared" si="71"/>
        <v>16</v>
      </c>
      <c r="BF39" s="19">
        <f t="shared" si="71"/>
        <v>16</v>
      </c>
      <c r="BG39" s="19">
        <f t="shared" si="71"/>
        <v>16</v>
      </c>
      <c r="BH39" s="19">
        <f t="shared" si="71"/>
        <v>16</v>
      </c>
      <c r="BI39" s="19">
        <f t="shared" si="71"/>
        <v>16</v>
      </c>
      <c r="BJ39" s="19">
        <f t="shared" si="71"/>
        <v>16</v>
      </c>
      <c r="BK39" s="19">
        <f t="shared" si="71"/>
        <v>16</v>
      </c>
      <c r="BL39" s="19">
        <f t="shared" si="71"/>
        <v>16</v>
      </c>
      <c r="BM39" s="19">
        <f t="shared" si="71"/>
        <v>16</v>
      </c>
      <c r="BN39" s="19">
        <f t="shared" si="71"/>
        <v>16</v>
      </c>
      <c r="BO39" s="19">
        <v>0</v>
      </c>
    </row>
    <row r="40" spans="1:67" s="1" customFormat="1" ht="50.1" customHeight="1" x14ac:dyDescent="0.25">
      <c r="A40" s="9" t="s">
        <v>140</v>
      </c>
      <c r="B40" s="11" t="s">
        <v>55</v>
      </c>
      <c r="C40" s="3" t="str">
        <f>IF(VALUE(TRIM(LEFT(AJ40,AK40-1)))&gt;0,"+"&amp; TRIM(LEFT(AJ40,AK40-1))&amp;"*",IF(VALUE(TRIM(LEFT(AJ40,AK40-1)))&lt;0, TRIM(LEFT(AJ40,AK40-1))&amp;"*",""))</f>
        <v>+1*</v>
      </c>
      <c r="D40" s="4" t="str">
        <f>IF(AK40=0,"",IF(AL40=0,TRIM(MID($AJ40,AK40+1,LEN($AJ40)-AK40)),IF(BA40&lt;&gt;0,TRIM(MID($AJ40,AK40+1,BA40-AK40-1)),TRIM(MID($AJ40,AK40+1,BA40-AK40-1)))))</f>
        <v>CYD_ROX1.1</v>
      </c>
      <c r="E40" s="13" t="str">
        <f>IF(IF(AL40=0,"",TRIM(MID($AJ40,BA40+1,AL40-BA40-1)))="","",IF(VALUE(TRIM(MID($AJ40,BA40+1,AL40-BA40-1)))&gt;0,"+"&amp;TRIM(MID($AJ40,BA40+1,AL40-BA40-1))&amp;"*",TRIM(MID($AJ40,BA40+1,AL40-BA40-1))&amp;"*"))</f>
        <v>+1*</v>
      </c>
      <c r="F40" s="12" t="str">
        <f>IF(AL40=0,"",IF(AM40=0,TRIM(MID($AJ40,AL40+1,LEN($AJ40)-AL40)),IF(BB40&lt;&gt;0,TRIM(MID($AJ40,AL40+1,BB40-AL40-1)),TRIM(MID($AJ40,AL40+1,BB40-AL40-1)))))</f>
        <v>LIV_NSY.1</v>
      </c>
      <c r="G40" s="3" t="str">
        <f>IF(IF(AM40=0,"",TRIM(MID($AJ40,BB40+1,AM40-BB40-1)))="","",IF(VALUE(TRIM(MID($AJ40,BB40+1,AM40-BB40-1)))&gt;0,"+"&amp;TRIM(MID($AJ40,BB40+1,AM40-BB40-1))&amp;"*",TRIM(MID($AJ40,BB40+1,AM40-BB40-1))&amp;"*"))</f>
        <v>+1*</v>
      </c>
      <c r="H40" s="4" t="str">
        <f>IF(AM40=0,"",IF(AN40=0,TRIM(MID($AJ40,AM40+1,LEN($AJ40)-AM40)),IF(BC40&lt;&gt;0,TRIM(MID($AJ40,AM40+1,BC40-AM40-1)),TRIM(MID($AJ40,AM40+1,BC40-AM40-1)))))</f>
        <v>CYD_ROX2.1</v>
      </c>
      <c r="I40" s="3" t="str">
        <f>IF(IF(AN40=0,"",TRIM(MID($AJ40,BC40+1,AN40-BC40-1)))="","",IF(VALUE(TRIM(MID($AJ40,BC40+1,AN40-BC40-1)))&gt;0,"+"&amp;TRIM(MID($AJ40,BC40+1,AN40-BC40-1))&amp;"*",TRIM(MID($AJ40,BC40+1,AN40-BC40-1))&amp;"*"))</f>
        <v/>
      </c>
      <c r="J40" s="4" t="str">
        <f>IF(AN40=0,"",IF(AO40=0,TRIM(MID($AJ40,AN40+1,LEN($AJ40)-AN40)),IF(BD40&lt;&gt;0,TRIM(MID($AJ40,AN40+1,BD40-AN40-1)),TRIM(MID($AJ40,AN40+1,BD40-AN40-1)))))</f>
        <v/>
      </c>
      <c r="K40" s="3" t="str">
        <f>IF(IF(AO40=0,"",TRIM(MID($AJ40,BD40+1,AO40-BD40-1)))="","",IF(VALUE(TRIM(MID($AJ40,BD40+1,AO40-BD40-1)))&gt;0,"+"&amp;TRIM(MID($AJ40,BD40+1,AO40-BD40-1))&amp;"*",TRIM(MID($AJ40,BD40+1,AO40-BD40-1))&amp;"*"))</f>
        <v/>
      </c>
      <c r="L40" s="4" t="str">
        <f>IF(AO40=0,"",IF(AP40=0,TRIM(MID($AJ40,AO40+1,LEN($AJ40)-AO40)),IF(BE40&lt;&gt;0,TRIM(MID($AJ40,AO40+1,BE40-AO40-1)),TRIM(MID($AJ40,AO40+1,BE40-AO40-1)))))</f>
        <v/>
      </c>
      <c r="M40" s="3" t="str">
        <f>IF(IF(AP40=0,"",TRIM(MID($AJ40,BE40+1,AP40-BE40-1)))="","",IF(VALUE(TRIM(MID($AJ40,BE40+1,AP40-BE40-1)))&gt;0,"+"&amp;TRIM(MID($AJ40,BE40+1,AP40-BE40-1))&amp;"*",TRIM(MID($AJ40,BE40+1,AP40-BE40-1))&amp;"*"))</f>
        <v/>
      </c>
      <c r="N40" s="4" t="str">
        <f>IF(AP40=0,"",IF(AQ40=0,TRIM(MID($AJ40,AP40+1,LEN($AJ40)-AP40)),IF(BF40&lt;&gt;0,TRIM(MID($AJ40,AP40+1,BF40-AP40-1)),TRIM(MID($AJ40,AP40+1,BF40-AP40-1)))))</f>
        <v/>
      </c>
      <c r="O40" s="3" t="str">
        <f>IF(IF(AQ40=0,"",TRIM(MID($AJ40,BF40+1,AQ40-BF40-1)))="","",IF(VALUE(TRIM(MID($AJ40,BF40+1,AQ40-BF40-1)))&gt;0,"+"&amp;TRIM(MID($AJ40,BF40+1,AQ40-BF40-1))&amp;"*",TRIM(MID($AJ40,BF40+1,AQ40-BF40-1))&amp;"*"))</f>
        <v/>
      </c>
      <c r="P40" s="4" t="str">
        <f>IF(AQ40=0,"",IF(AR40=0,TRIM(MID($AJ40,AQ40+1,LEN($AJ40)-AQ40)),IF(BG40&lt;&gt;0,TRIM(MID($AJ40,AQ40+1,BG40-AQ40-1)),TRIM(MID($AJ40,AQ40+1,BG40-AQ40-1)))))</f>
        <v/>
      </c>
      <c r="Q40" s="3" t="str">
        <f>IF(IF(AR40=0,"",TRIM(MID($AJ40,BG40+1,AR40-BG40-1)))="","",IF(VALUE(TRIM(MID($AJ40,BG40+1,AR40-BG40-1)))&gt;0,"+"&amp;TRIM(MID($AJ40,BG40+1,AR40-BG40-1))&amp;"*",TRIM(MID($AJ40,BG40+1,AR40-BG40-1))&amp;"*"))</f>
        <v/>
      </c>
      <c r="R40" s="4" t="str">
        <f>IF(AR40=0,"",IF(AS40=0,TRIM(MID($AJ40,AR40+1,LEN($AJ40)-AR40)),IF(BH40&lt;&gt;0,TRIM(MID($AJ40,AR40+1,BH40-AR40-1)),TRIM(MID($AJ40,AR40+1,BH40-AR40-1)))))</f>
        <v/>
      </c>
      <c r="S40" s="3" t="str">
        <f>IF(IF(AS40=0,"",TRIM(MID($AJ40,BH40+1,AS40-BH40-1)))="","",IF(VALUE(TRIM(MID($AJ40,BH40+1,AS40-BH40-1)))&gt;0,"+"&amp;TRIM(MID($AJ40,BH40+1,AS40-BH40-1))&amp;"*",TRIM(MID($AJ40,BH40+1,AS40-BH40-1))&amp;"*"))</f>
        <v/>
      </c>
      <c r="T40" s="4" t="str">
        <f>IF(AS40=0,"",IF(AT40=0,TRIM(MID($AJ40,AS40+1,LEN($AJ40)-AS40)),IF(BI40&lt;&gt;0,TRIM(MID($AJ40,AS40+1,BI40-AS40-1)),TRIM(MID($AJ40,AS40+1,BI40-AS40-1)))))</f>
        <v/>
      </c>
      <c r="U40" s="3" t="str">
        <f>IF(IF(AT40=0,"",TRIM(MID($AJ40,BI40+1,AT40-BI40-1)))="","",IF(VALUE(TRIM(MID($AJ40,BI40+1,AT40-BI40-1)))&gt;0,"+"&amp;TRIM(MID($AJ40,BI40+1,AT40-BI40-1))&amp;"*",TRIM(MID($AJ40,BI40+1,AT40-BI40-1))&amp;"*"))</f>
        <v/>
      </c>
      <c r="V40" s="4" t="str">
        <f>IF(AT40=0,"",IF(AU40=0,TRIM(MID($AJ40,AT40+1,LEN($AJ40)-AT40)),IF(BJ40&lt;&gt;0,TRIM(MID($AJ40,AT40+1,BJ40-AT40-1)),TRIM(MID($AJ40,AT40+1,BJ40-AT40-1)))))</f>
        <v/>
      </c>
      <c r="W40" s="3" t="str">
        <f>IF(IF(AU40=0,"",TRIM(MID($AJ40,BJ40+1,AU40-BJ40-1)))="","",IF(VALUE(TRIM(MID($AJ40,BJ40+1,AU40-BJ40-1)))&gt;0,"+"&amp;TRIM(MID($AJ40,BJ40+1,AU40-BJ40-1))&amp;"*",TRIM(MID($AJ40,BJ40+1,AU40-BJ40-1))&amp;"*"))</f>
        <v/>
      </c>
      <c r="X40" s="4" t="str">
        <f>IF(AU40=0,"",IF(AV40=0,TRIM(MID($AJ40,AU40+1,LEN($AJ40)-AU40)),IF(BK40&lt;&gt;0,TRIM(MID($AJ40,AU40+1,BK40-AU40-1)),TRIM(MID($AJ40,AU40+1,BK40-AU40-1)))))</f>
        <v/>
      </c>
      <c r="Y40" s="3" t="s">
        <v>356</v>
      </c>
      <c r="Z40" s="4" t="s">
        <v>356</v>
      </c>
      <c r="AA40" s="3" t="s">
        <v>356</v>
      </c>
      <c r="AB40" s="4" t="s">
        <v>356</v>
      </c>
      <c r="AC40" s="3" t="str">
        <f>IF(IF(AX40=0,"",TRIM(MID($AJ40,BM40+1,AX40-BM40-1)))="","",IF(VALUE(TRIM(MID($AJ40,BM40+1,AX40-BM40-1)))&gt;0,"+"&amp;TRIM(MID($AJ40,BM40+1,AX40-BM40-1))&amp;"*",TRIM(MID($AJ40,BM40+1,AX40-BM40-1))&amp;"*"))</f>
        <v/>
      </c>
      <c r="AD40" s="4" t="str">
        <f>IF(AX40=0,"",IF(AZ40=0,TRIM(MID($AJ40,AX40+1,LEN($AJ40)-AX40)),IF(BO40&lt;&gt;0,TRIM(MID($AJ40,AX40+1,BO40-AX40-1)),TRIM(MID($AJ40,AX40+1,BO40-AX40-1)))))</f>
        <v/>
      </c>
      <c r="AE40" s="3" t="str">
        <f>IF(IF(AY40=0,"",TRIM(MID($AJ40,BN40+1,AY40-BN40-1)))="","",IF(VALUE(TRIM(MID($AJ40,BN40+1,AY40-BN40-1)))&gt;0,"+"&amp;TRIM(MID($AJ40,BN40+1,AY40-BN40-1))&amp;"*",TRIM(MID($AJ40,BN40+1,AY40-BN40-1))&amp;"*"))</f>
        <v/>
      </c>
      <c r="AF40" s="4" t="str">
        <f>IF(AY40=0,"",IF(BA40=0,TRIM(MID($AJ40,AY40+1,LEN($AJ40)-AY40)),IF(BP40&lt;&gt;0,TRIM(MID($AJ40,AY40+1,BP40-AY40-1)),TRIM(MID($AJ40,AY40+1,BP40-AY40-1)))))</f>
        <v/>
      </c>
      <c r="AG40" s="11" t="str">
        <f>IF([1]ACIServlet!E112 = "","",[1]ACIServlet!E112)</f>
        <v/>
      </c>
      <c r="AH40" s="11">
        <v>570</v>
      </c>
      <c r="AI40" s="6" t="s">
        <v>143</v>
      </c>
      <c r="AJ40" s="14" t="s">
        <v>144</v>
      </c>
      <c r="AK40" s="1">
        <f>FIND("*",$AJ40,1)</f>
        <v>3</v>
      </c>
      <c r="AL40" s="1">
        <f>IF(ISERR(FIND("*",$AJ40,AK40+1)),0,FIND("*",$AJ40,AK40+1))</f>
        <v>20</v>
      </c>
      <c r="AM40" s="1">
        <f t="shared" si="70"/>
        <v>36</v>
      </c>
      <c r="AN40" s="1">
        <f t="shared" si="70"/>
        <v>0</v>
      </c>
      <c r="AO40" s="1">
        <f t="shared" si="70"/>
        <v>0</v>
      </c>
      <c r="AP40" s="1">
        <f t="shared" si="70"/>
        <v>0</v>
      </c>
      <c r="AQ40" s="1">
        <f t="shared" si="70"/>
        <v>0</v>
      </c>
      <c r="AR40" s="1">
        <f t="shared" si="70"/>
        <v>0</v>
      </c>
      <c r="AS40" s="1">
        <f t="shared" si="70"/>
        <v>0</v>
      </c>
      <c r="AT40" s="1">
        <f t="shared" si="70"/>
        <v>0</v>
      </c>
      <c r="AU40" s="1">
        <f t="shared" si="70"/>
        <v>0</v>
      </c>
      <c r="AV40" s="1">
        <f t="shared" si="70"/>
        <v>0</v>
      </c>
      <c r="AW40" s="1">
        <f t="shared" si="70"/>
        <v>0</v>
      </c>
      <c r="AX40" s="1">
        <f t="shared" si="70"/>
        <v>0</v>
      </c>
      <c r="AY40" s="1">
        <f t="shared" si="70"/>
        <v>0</v>
      </c>
      <c r="AZ40" s="1">
        <v>0</v>
      </c>
      <c r="BA40" s="1">
        <f t="shared" si="71"/>
        <v>16</v>
      </c>
      <c r="BB40" s="1">
        <f t="shared" si="71"/>
        <v>32</v>
      </c>
      <c r="BC40" s="1">
        <f t="shared" si="71"/>
        <v>0</v>
      </c>
      <c r="BD40" s="1">
        <f t="shared" si="71"/>
        <v>16</v>
      </c>
      <c r="BE40" s="1">
        <f t="shared" si="71"/>
        <v>16</v>
      </c>
      <c r="BF40" s="1">
        <f t="shared" si="71"/>
        <v>16</v>
      </c>
      <c r="BG40" s="1">
        <f t="shared" si="71"/>
        <v>16</v>
      </c>
      <c r="BH40" s="1">
        <f t="shared" si="71"/>
        <v>16</v>
      </c>
      <c r="BI40" s="1">
        <f t="shared" si="71"/>
        <v>16</v>
      </c>
      <c r="BJ40" s="1">
        <f t="shared" si="71"/>
        <v>16</v>
      </c>
      <c r="BK40" s="1">
        <f t="shared" si="71"/>
        <v>16</v>
      </c>
      <c r="BL40" s="1">
        <f t="shared" si="71"/>
        <v>16</v>
      </c>
      <c r="BM40" s="1">
        <f t="shared" si="71"/>
        <v>16</v>
      </c>
      <c r="BN40" s="1">
        <f t="shared" si="71"/>
        <v>16</v>
      </c>
      <c r="BO40" s="1">
        <v>0</v>
      </c>
    </row>
    <row r="41" spans="1:67" ht="38.25" customHeight="1" x14ac:dyDescent="0.25">
      <c r="A41" s="20" t="s">
        <v>145</v>
      </c>
      <c r="B41" s="21" t="s">
        <v>55</v>
      </c>
      <c r="C41" s="22" t="str">
        <f t="shared" si="38"/>
        <v>-1*</v>
      </c>
      <c r="D41" s="23" t="str">
        <f t="shared" si="39"/>
        <v>HWA_WVY1.1</v>
      </c>
      <c r="E41" s="24" t="str">
        <f t="shared" si="40"/>
        <v/>
      </c>
      <c r="F41" s="25" t="str">
        <f t="shared" si="41"/>
        <v/>
      </c>
      <c r="G41" s="22" t="str">
        <f t="shared" si="42"/>
        <v/>
      </c>
      <c r="H41" s="23" t="str">
        <f t="shared" si="43"/>
        <v/>
      </c>
      <c r="I41" s="22" t="str">
        <f t="shared" si="44"/>
        <v/>
      </c>
      <c r="J41" s="23" t="str">
        <f t="shared" si="45"/>
        <v/>
      </c>
      <c r="K41" s="22" t="str">
        <f t="shared" si="46"/>
        <v/>
      </c>
      <c r="L41" s="23" t="str">
        <f t="shared" si="47"/>
        <v/>
      </c>
      <c r="M41" s="22" t="str">
        <f t="shared" si="48"/>
        <v/>
      </c>
      <c r="N41" s="23" t="str">
        <f t="shared" si="49"/>
        <v/>
      </c>
      <c r="O41" s="22" t="str">
        <f t="shared" si="50"/>
        <v/>
      </c>
      <c r="P41" s="23" t="str">
        <f t="shared" si="51"/>
        <v/>
      </c>
      <c r="Q41" s="22" t="str">
        <f t="shared" si="52"/>
        <v/>
      </c>
      <c r="R41" s="23" t="str">
        <f t="shared" si="53"/>
        <v/>
      </c>
      <c r="S41" s="22" t="str">
        <f t="shared" si="54"/>
        <v/>
      </c>
      <c r="T41" s="23" t="str">
        <f t="shared" si="55"/>
        <v/>
      </c>
      <c r="U41" s="22" t="str">
        <f t="shared" si="56"/>
        <v/>
      </c>
      <c r="V41" s="23" t="str">
        <f t="shared" si="57"/>
        <v/>
      </c>
      <c r="W41" s="22" t="str">
        <f t="shared" si="58"/>
        <v/>
      </c>
      <c r="X41" s="23" t="str">
        <f t="shared" si="59"/>
        <v/>
      </c>
      <c r="Y41" s="22" t="str">
        <f t="shared" si="60"/>
        <v/>
      </c>
      <c r="Z41" s="23" t="str">
        <f t="shared" si="61"/>
        <v/>
      </c>
      <c r="AA41" s="22" t="str">
        <f t="shared" si="62"/>
        <v/>
      </c>
      <c r="AB41" s="23" t="str">
        <f t="shared" si="63"/>
        <v/>
      </c>
      <c r="AC41" s="22" t="str">
        <f t="shared" si="64"/>
        <v/>
      </c>
      <c r="AD41" s="23" t="str">
        <f t="shared" si="65"/>
        <v/>
      </c>
      <c r="AE41" s="22" t="str">
        <f t="shared" si="66"/>
        <v/>
      </c>
      <c r="AF41" s="23" t="str">
        <f t="shared" si="67"/>
        <v/>
      </c>
      <c r="AG41" s="21"/>
      <c r="AH41" s="21">
        <v>30</v>
      </c>
      <c r="AI41" s="20" t="s">
        <v>146</v>
      </c>
      <c r="AJ41" s="20" t="s">
        <v>147</v>
      </c>
      <c r="AK41" s="19">
        <f t="shared" si="68"/>
        <v>4</v>
      </c>
      <c r="AL41" s="19">
        <f t="shared" si="69"/>
        <v>0</v>
      </c>
      <c r="AM41" s="19">
        <f t="shared" si="70"/>
        <v>0</v>
      </c>
      <c r="AN41" s="19">
        <f t="shared" si="70"/>
        <v>0</v>
      </c>
      <c r="AO41" s="19">
        <f t="shared" si="70"/>
        <v>0</v>
      </c>
      <c r="AP41" s="19">
        <f t="shared" si="70"/>
        <v>0</v>
      </c>
      <c r="AQ41" s="19">
        <f t="shared" si="70"/>
        <v>0</v>
      </c>
      <c r="AR41" s="19">
        <f t="shared" si="70"/>
        <v>0</v>
      </c>
      <c r="AS41" s="19">
        <f t="shared" si="70"/>
        <v>0</v>
      </c>
      <c r="AT41" s="19">
        <f t="shared" si="70"/>
        <v>0</v>
      </c>
      <c r="AU41" s="19">
        <f t="shared" si="70"/>
        <v>0</v>
      </c>
      <c r="AV41" s="19">
        <f t="shared" si="70"/>
        <v>0</v>
      </c>
      <c r="AW41" s="19">
        <f t="shared" si="70"/>
        <v>0</v>
      </c>
      <c r="AX41" s="19">
        <f t="shared" si="70"/>
        <v>0</v>
      </c>
      <c r="AY41" s="19">
        <f t="shared" si="70"/>
        <v>0</v>
      </c>
      <c r="AZ41" s="19">
        <v>0</v>
      </c>
      <c r="BA41" s="19">
        <f t="shared" si="71"/>
        <v>0</v>
      </c>
      <c r="BB41" s="19">
        <f t="shared" si="71"/>
        <v>0</v>
      </c>
      <c r="BC41" s="19">
        <f t="shared" si="71"/>
        <v>0</v>
      </c>
      <c r="BD41" s="19">
        <f t="shared" si="71"/>
        <v>0</v>
      </c>
      <c r="BE41" s="19">
        <f t="shared" si="71"/>
        <v>0</v>
      </c>
      <c r="BF41" s="19">
        <f t="shared" si="71"/>
        <v>0</v>
      </c>
      <c r="BG41" s="19">
        <f t="shared" si="71"/>
        <v>0</v>
      </c>
      <c r="BH41" s="19">
        <f t="shared" si="71"/>
        <v>0</v>
      </c>
      <c r="BI41" s="19">
        <f t="shared" si="71"/>
        <v>0</v>
      </c>
      <c r="BJ41" s="19">
        <f t="shared" si="71"/>
        <v>0</v>
      </c>
      <c r="BK41" s="19">
        <f t="shared" si="71"/>
        <v>0</v>
      </c>
      <c r="BL41" s="19">
        <f t="shared" si="71"/>
        <v>0</v>
      </c>
      <c r="BM41" s="19">
        <f t="shared" si="71"/>
        <v>0</v>
      </c>
      <c r="BN41" s="19">
        <f t="shared" si="71"/>
        <v>0</v>
      </c>
      <c r="BO41" s="19">
        <v>0</v>
      </c>
    </row>
    <row r="42" spans="1:67" ht="40.5" customHeight="1" x14ac:dyDescent="0.25">
      <c r="A42" s="20" t="s">
        <v>148</v>
      </c>
      <c r="B42" s="21" t="s">
        <v>55</v>
      </c>
      <c r="C42" s="22" t="str">
        <f t="shared" si="38"/>
        <v>-1*</v>
      </c>
      <c r="D42" s="23" t="str">
        <f t="shared" si="39"/>
        <v>ISL_KIK3.2</v>
      </c>
      <c r="E42" s="24" t="str">
        <f t="shared" si="40"/>
        <v>+1*</v>
      </c>
      <c r="F42" s="25" t="str">
        <f t="shared" si="41"/>
        <v>ISL_KIK1.1</v>
      </c>
      <c r="G42" s="22" t="str">
        <f t="shared" si="42"/>
        <v>-1*</v>
      </c>
      <c r="H42" s="23" t="str">
        <f t="shared" si="43"/>
        <v>ISL_KIK2.2</v>
      </c>
      <c r="I42" s="22" t="str">
        <f t="shared" si="44"/>
        <v/>
      </c>
      <c r="J42" s="23" t="str">
        <f t="shared" si="45"/>
        <v/>
      </c>
      <c r="K42" s="22" t="str">
        <f t="shared" si="46"/>
        <v/>
      </c>
      <c r="L42" s="23" t="str">
        <f t="shared" si="47"/>
        <v/>
      </c>
      <c r="M42" s="22" t="str">
        <f t="shared" si="48"/>
        <v/>
      </c>
      <c r="N42" s="23" t="str">
        <f t="shared" si="49"/>
        <v/>
      </c>
      <c r="O42" s="22" t="str">
        <f t="shared" si="50"/>
        <v/>
      </c>
      <c r="P42" s="23" t="str">
        <f t="shared" si="51"/>
        <v/>
      </c>
      <c r="Q42" s="22" t="str">
        <f t="shared" si="52"/>
        <v/>
      </c>
      <c r="R42" s="23" t="str">
        <f t="shared" si="53"/>
        <v/>
      </c>
      <c r="S42" s="22" t="str">
        <f t="shared" si="54"/>
        <v/>
      </c>
      <c r="T42" s="23" t="str">
        <f t="shared" si="55"/>
        <v/>
      </c>
      <c r="U42" s="22" t="str">
        <f t="shared" si="56"/>
        <v/>
      </c>
      <c r="V42" s="23" t="str">
        <f t="shared" si="57"/>
        <v/>
      </c>
      <c r="W42" s="22" t="str">
        <f t="shared" si="58"/>
        <v/>
      </c>
      <c r="X42" s="23" t="str">
        <f t="shared" si="59"/>
        <v/>
      </c>
      <c r="Y42" s="22" t="str">
        <f t="shared" si="60"/>
        <v/>
      </c>
      <c r="Z42" s="23" t="str">
        <f t="shared" si="61"/>
        <v/>
      </c>
      <c r="AA42" s="22" t="str">
        <f t="shared" si="62"/>
        <v/>
      </c>
      <c r="AB42" s="23" t="str">
        <f t="shared" si="63"/>
        <v/>
      </c>
      <c r="AC42" s="22" t="str">
        <f t="shared" si="64"/>
        <v/>
      </c>
      <c r="AD42" s="23" t="str">
        <f t="shared" si="65"/>
        <v/>
      </c>
      <c r="AE42" s="22" t="str">
        <f t="shared" si="66"/>
        <v/>
      </c>
      <c r="AF42" s="23" t="str">
        <f t="shared" si="67"/>
        <v/>
      </c>
      <c r="AG42" s="21"/>
      <c r="AH42" s="21">
        <v>266</v>
      </c>
      <c r="AI42" s="20" t="s">
        <v>149</v>
      </c>
      <c r="AJ42" s="20" t="s">
        <v>150</v>
      </c>
      <c r="AK42" s="19">
        <f t="shared" si="68"/>
        <v>4</v>
      </c>
      <c r="AL42" s="19">
        <f t="shared" si="69"/>
        <v>21</v>
      </c>
      <c r="AM42" s="19">
        <f t="shared" si="70"/>
        <v>39</v>
      </c>
      <c r="AN42" s="19">
        <f t="shared" si="70"/>
        <v>0</v>
      </c>
      <c r="AO42" s="19">
        <f t="shared" si="70"/>
        <v>0</v>
      </c>
      <c r="AP42" s="19">
        <f t="shared" si="70"/>
        <v>0</v>
      </c>
      <c r="AQ42" s="19">
        <f t="shared" si="70"/>
        <v>0</v>
      </c>
      <c r="AR42" s="19">
        <f t="shared" si="70"/>
        <v>0</v>
      </c>
      <c r="AS42" s="19">
        <f t="shared" si="70"/>
        <v>0</v>
      </c>
      <c r="AT42" s="19">
        <f t="shared" si="70"/>
        <v>0</v>
      </c>
      <c r="AU42" s="19">
        <f t="shared" si="70"/>
        <v>0</v>
      </c>
      <c r="AV42" s="19">
        <f t="shared" si="70"/>
        <v>0</v>
      </c>
      <c r="AW42" s="19">
        <f t="shared" si="70"/>
        <v>0</v>
      </c>
      <c r="AX42" s="19">
        <f t="shared" si="70"/>
        <v>0</v>
      </c>
      <c r="AY42" s="19">
        <f t="shared" si="70"/>
        <v>0</v>
      </c>
      <c r="AZ42" s="19">
        <v>0</v>
      </c>
      <c r="BA42" s="19">
        <f t="shared" si="71"/>
        <v>17</v>
      </c>
      <c r="BB42" s="19">
        <f t="shared" si="71"/>
        <v>34</v>
      </c>
      <c r="BC42" s="19">
        <f t="shared" si="71"/>
        <v>0</v>
      </c>
      <c r="BD42" s="19">
        <f t="shared" si="71"/>
        <v>17</v>
      </c>
      <c r="BE42" s="19">
        <f t="shared" si="71"/>
        <v>17</v>
      </c>
      <c r="BF42" s="19">
        <f t="shared" si="71"/>
        <v>17</v>
      </c>
      <c r="BG42" s="19">
        <f t="shared" si="71"/>
        <v>17</v>
      </c>
      <c r="BH42" s="19">
        <f t="shared" si="71"/>
        <v>17</v>
      </c>
      <c r="BI42" s="19">
        <f t="shared" si="71"/>
        <v>17</v>
      </c>
      <c r="BJ42" s="19">
        <f t="shared" si="71"/>
        <v>17</v>
      </c>
      <c r="BK42" s="19">
        <f t="shared" si="71"/>
        <v>17</v>
      </c>
      <c r="BL42" s="19">
        <f t="shared" si="71"/>
        <v>17</v>
      </c>
      <c r="BM42" s="19">
        <f t="shared" si="71"/>
        <v>17</v>
      </c>
      <c r="BN42" s="19">
        <f t="shared" si="71"/>
        <v>17</v>
      </c>
      <c r="BO42" s="19">
        <v>0</v>
      </c>
    </row>
    <row r="43" spans="1:67" s="1" customFormat="1" ht="39.75" customHeight="1" x14ac:dyDescent="0.2">
      <c r="A43" s="9" t="s">
        <v>151</v>
      </c>
      <c r="B43" s="11" t="s">
        <v>55</v>
      </c>
      <c r="C43" s="3" t="str">
        <f>IF(VALUE(TRIM(LEFT(AJ43,AK43-1)))&gt;0,"+"&amp; TRIM(LEFT(AJ43,AK43-1))&amp;"*",IF(VALUE(TRIM(LEFT(AJ43,AK43-1)))&lt;0, TRIM(LEFT(AJ43,AK43-1))&amp;"*",""))</f>
        <v>-1*</v>
      </c>
      <c r="D43" s="4" t="str">
        <f>IF(AK43=0,"",IF(AL43=0,TRIM(MID($AJ43,AK43+1,LEN($AJ43)-AK43)),IF(BA43&lt;&gt;0,TRIM(MID($AJ43,AK43+1,BA43-AK43-1)),TRIM(MID($AJ43,AK43+1,BA43-AK43-1)))))</f>
        <v>ASB_TIM_TWZ2.3</v>
      </c>
      <c r="E43" s="13" t="str">
        <f>IF(IF(AL43=0,"",TRIM(MID($AJ43,BA43+1,AL43-BA43-1)))="","",IF(VALUE(TRIM(MID($AJ43,BA43+1,AL43-BA43-1)))&gt;0,"+"&amp;TRIM(MID($AJ43,BA43+1,AL43-BA43-1))&amp;"*",TRIM(MID($AJ43,BA43+1,AL43-BA43-1))&amp;"*"))</f>
        <v>+1*</v>
      </c>
      <c r="F43" s="12" t="str">
        <f>IF(AL43=0,"",IF(AM43=0,TRIM(MID($AJ43,AL43+1,LEN($AJ43)-AL43)),IF(BB43&lt;&gt;0,TRIM(MID($AJ43,AL43+1,BB43-AL43-1)),TRIM(MID($AJ43,AL43+1,BB43-AL43-1)))))</f>
        <v>LIV_NWD1.1</v>
      </c>
      <c r="G43" s="3" t="str">
        <f>IF(IF(AM43=0,"",TRIM(MID($AJ43,BB43+1,AM43-BB43-1)))="","",IF(VALUE(TRIM(MID($AJ43,BB43+1,AM43-BB43-1)))&gt;0,"+"&amp;TRIM(MID($AJ43,BB43+1,AM43-BB43-1))&amp;"*",TRIM(MID($AJ43,BB43+1,AM43-BB43-1))&amp;"*"))</f>
        <v>-1*</v>
      </c>
      <c r="H43" s="4" t="str">
        <f>IF(AM43=0,"",IF(AN43=0,TRIM(MID($AJ43,AM43+1,LEN($AJ43)-AM43)),IF(BC43&lt;&gt;0,TRIM(MID($AJ43,AM43+1,BC43-AM43-1)),TRIM(MID($AJ43,AM43+1,BC43-AM43-1)))))</f>
        <v>ASB_TIM_TWZ1.3</v>
      </c>
      <c r="I43" s="3" t="str">
        <f>IF(IF(AN43=0,"",TRIM(MID($AJ43,BC43+1,AN43-BC43-1)))="","",IF(VALUE(TRIM(MID($AJ43,BC43+1,AN43-BC43-1)))&gt;0,"+"&amp;TRIM(MID($AJ43,BC43+1,AN43-BC43-1))&amp;"*",TRIM(MID($AJ43,BC43+1,AN43-BC43-1))&amp;"*"))</f>
        <v/>
      </c>
      <c r="J43" s="4" t="str">
        <f>IF(AN43=0,"",IF(AO43=0,TRIM(MID($AJ43,AN43+1,LEN($AJ43)-AN43)),IF(BD43&lt;&gt;0,TRIM(MID($AJ43,AN43+1,BD43-AN43-1)),TRIM(MID($AJ43,AN43+1,BD43-AN43-1)))))</f>
        <v/>
      </c>
      <c r="K43" s="3" t="str">
        <f>IF(IF(AO43=0,"",TRIM(MID($AJ43,BD43+1,AO43-BD43-1)))="","",IF(VALUE(TRIM(MID($AJ43,BD43+1,AO43-BD43-1)))&gt;0,"+"&amp;TRIM(MID($AJ43,BD43+1,AO43-BD43-1))&amp;"*",TRIM(MID($AJ43,BD43+1,AO43-BD43-1))&amp;"*"))</f>
        <v/>
      </c>
      <c r="L43" s="4" t="str">
        <f>IF(AO43=0,"",IF(AP43=0,TRIM(MID($AJ43,AO43+1,LEN($AJ43)-AO43)),IF(BE43&lt;&gt;0,TRIM(MID($AJ43,AO43+1,BE43-AO43-1)),TRIM(MID($AJ43,AO43+1,BE43-AO43-1)))))</f>
        <v/>
      </c>
      <c r="M43" s="3" t="str">
        <f>IF(IF(AP43=0,"",TRIM(MID($AJ43,BE43+1,AP43-BE43-1)))="","",IF(VALUE(TRIM(MID($AJ43,BE43+1,AP43-BE43-1)))&gt;0,"+"&amp;TRIM(MID($AJ43,BE43+1,AP43-BE43-1))&amp;"*",TRIM(MID($AJ43,BE43+1,AP43-BE43-1))&amp;"*"))</f>
        <v/>
      </c>
      <c r="N43" s="4" t="str">
        <f>IF(AP43=0,"",IF(AQ43=0,TRIM(MID($AJ43,AP43+1,LEN($AJ43)-AP43)),IF(BF43&lt;&gt;0,TRIM(MID($AJ43,AP43+1,BF43-AP43-1)),TRIM(MID($AJ43,AP43+1,BF43-AP43-1)))))</f>
        <v/>
      </c>
      <c r="O43" s="3" t="str">
        <f>IF(IF(AQ43=0,"",TRIM(MID($AJ43,BF43+1,AQ43-BF43-1)))="","",IF(VALUE(TRIM(MID($AJ43,BF43+1,AQ43-BF43-1)))&gt;0,"+"&amp;TRIM(MID($AJ43,BF43+1,AQ43-BF43-1))&amp;"*",TRIM(MID($AJ43,BF43+1,AQ43-BF43-1))&amp;"*"))</f>
        <v/>
      </c>
      <c r="P43" s="4" t="str">
        <f>IF(AQ43=0,"",IF(AR43=0,TRIM(MID($AJ43,AQ43+1,LEN($AJ43)-AQ43)),IF(BG43&lt;&gt;0,TRIM(MID($AJ43,AQ43+1,BG43-AQ43-1)),TRIM(MID($AJ43,AQ43+1,BG43-AQ43-1)))))</f>
        <v/>
      </c>
      <c r="Q43" s="3" t="str">
        <f>IF(IF(AR43=0,"",TRIM(MID($AJ43,BG43+1,AR43-BG43-1)))="","",IF(VALUE(TRIM(MID($AJ43,BG43+1,AR43-BG43-1)))&gt;0,"+"&amp;TRIM(MID($AJ43,BG43+1,AR43-BG43-1))&amp;"*",TRIM(MID($AJ43,BG43+1,AR43-BG43-1))&amp;"*"))</f>
        <v/>
      </c>
      <c r="R43" s="4" t="str">
        <f>IF(AR43=0,"",IF(AS43=0,TRIM(MID($AJ43,AR43+1,LEN($AJ43)-AR43)),IF(BH43&lt;&gt;0,TRIM(MID($AJ43,AR43+1,BH43-AR43-1)),TRIM(MID($AJ43,AR43+1,BH43-AR43-1)))))</f>
        <v/>
      </c>
      <c r="S43" s="3" t="str">
        <f>IF(IF(AS43=0,"",TRIM(MID($AJ43,BH43+1,AS43-BH43-1)))="","",IF(VALUE(TRIM(MID($AJ43,BH43+1,AS43-BH43-1)))&gt;0,"+"&amp;TRIM(MID($AJ43,BH43+1,AS43-BH43-1))&amp;"*",TRIM(MID($AJ43,BH43+1,AS43-BH43-1))&amp;"*"))</f>
        <v/>
      </c>
      <c r="T43" s="4" t="str">
        <f>IF(AS43=0,"",IF(AT43=0,TRIM(MID($AJ43,AS43+1,LEN($AJ43)-AS43)),IF(BI43&lt;&gt;0,TRIM(MID($AJ43,AS43+1,BI43-AS43-1)),TRIM(MID($AJ43,AS43+1,BI43-AS43-1)))))</f>
        <v/>
      </c>
      <c r="U43" s="3" t="str">
        <f>IF(IF(AT43=0,"",TRIM(MID($AJ43,BI43+1,AT43-BI43-1)))="","",IF(VALUE(TRIM(MID($AJ43,BI43+1,AT43-BI43-1)))&gt;0,"+"&amp;TRIM(MID($AJ43,BI43+1,AT43-BI43-1))&amp;"*",TRIM(MID($AJ43,BI43+1,AT43-BI43-1))&amp;"*"))</f>
        <v/>
      </c>
      <c r="V43" s="4" t="str">
        <f>IF(AT43=0,"",IF(AU43=0,TRIM(MID($AJ43,AT43+1,LEN($AJ43)-AT43)),IF(BJ43&lt;&gt;0,TRIM(MID($AJ43,AT43+1,BJ43-AT43-1)),TRIM(MID($AJ43,AT43+1,BJ43-AT43-1)))))</f>
        <v/>
      </c>
      <c r="W43" s="3" t="str">
        <f>IF(IF(AU43=0,"",TRIM(MID($AJ43,BJ43+1,AU43-BJ43-1)))="","",IF(VALUE(TRIM(MID($AJ43,BJ43+1,AU43-BJ43-1)))&gt;0,"+"&amp;TRIM(MID($AJ43,BJ43+1,AU43-BJ43-1))&amp;"*",TRIM(MID($AJ43,BJ43+1,AU43-BJ43-1))&amp;"*"))</f>
        <v/>
      </c>
      <c r="X43" s="4" t="str">
        <f>IF(AU43=0,"",IF(AV43=0,TRIM(MID($AJ43,AU43+1,LEN($AJ43)-AU43)),IF(BK43&lt;&gt;0,TRIM(MID($AJ43,AU43+1,BK43-AU43-1)),TRIM(MID($AJ43,AU43+1,BK43-AU43-1)))))</f>
        <v/>
      </c>
      <c r="Y43" s="3" t="s">
        <v>356</v>
      </c>
      <c r="Z43" s="4" t="s">
        <v>356</v>
      </c>
      <c r="AA43" s="3" t="s">
        <v>356</v>
      </c>
      <c r="AB43" s="4" t="s">
        <v>356</v>
      </c>
      <c r="AC43" s="3" t="str">
        <f>IF(IF(AX43=0,"",TRIM(MID($AJ43,BM43+1,AX43-BM43-1)))="","",IF(VALUE(TRIM(MID($AJ43,BM43+1,AX43-BM43-1)))&gt;0,"+"&amp;TRIM(MID($AJ43,BM43+1,AX43-BM43-1))&amp;"*",TRIM(MID($AJ43,BM43+1,AX43-BM43-1))&amp;"*"))</f>
        <v/>
      </c>
      <c r="AD43" s="4" t="str">
        <f>IF(AX43=0,"",IF(AZ43=0,TRIM(MID($AJ43,AX43+1,LEN($AJ43)-AX43)),IF(BO43&lt;&gt;0,TRIM(MID($AJ43,AX43+1,BO43-AX43-1)),TRIM(MID($AJ43,AX43+1,BO43-AX43-1)))))</f>
        <v/>
      </c>
      <c r="AE43" s="3" t="str">
        <f>IF(IF(AY43=0,"",TRIM(MID($AJ43,BN43+1,AY43-BN43-1)))="","",IF(VALUE(TRIM(MID($AJ43,BN43+1,AY43-BN43-1)))&gt;0,"+"&amp;TRIM(MID($AJ43,BN43+1,AY43-BN43-1))&amp;"*",TRIM(MID($AJ43,BN43+1,AY43-BN43-1))&amp;"*"))</f>
        <v/>
      </c>
      <c r="AF43" s="4" t="str">
        <f>IF(AY43=0,"",IF(BA43=0,TRIM(MID($AJ43,AY43+1,LEN($AJ43)-AY43)),IF(BP43&lt;&gt;0,TRIM(MID($AJ43,AY43+1,BP43-AY43-1)),TRIM(MID($AJ43,AY43+1,BP43-AY43-1)))))</f>
        <v/>
      </c>
      <c r="AG43" s="11" t="str">
        <f>IF([1]ACIServlet!E121 = "","",[1]ACIServlet!E121)</f>
        <v/>
      </c>
      <c r="AH43" s="21">
        <v>1150</v>
      </c>
      <c r="AI43" s="15" t="s">
        <v>155</v>
      </c>
      <c r="AJ43" s="9" t="s">
        <v>156</v>
      </c>
      <c r="AK43" s="1">
        <f>FIND("*",$AJ43,1)</f>
        <v>4</v>
      </c>
      <c r="AL43" s="1">
        <f>IF(ISERR(FIND("*",$AJ43,AK43+1)),0,FIND("*",$AJ43,AK43+1))</f>
        <v>25</v>
      </c>
      <c r="AM43" s="1">
        <f t="shared" si="70"/>
        <v>43</v>
      </c>
      <c r="AN43" s="1">
        <f t="shared" si="70"/>
        <v>0</v>
      </c>
      <c r="AO43" s="1">
        <f t="shared" si="70"/>
        <v>0</v>
      </c>
      <c r="AP43" s="1">
        <f t="shared" si="70"/>
        <v>0</v>
      </c>
      <c r="AQ43" s="1">
        <f t="shared" si="70"/>
        <v>0</v>
      </c>
      <c r="AR43" s="1">
        <f t="shared" si="70"/>
        <v>0</v>
      </c>
      <c r="AS43" s="1">
        <f t="shared" si="70"/>
        <v>0</v>
      </c>
      <c r="AT43" s="1">
        <f t="shared" si="70"/>
        <v>0</v>
      </c>
      <c r="AU43" s="1">
        <f t="shared" si="70"/>
        <v>0</v>
      </c>
      <c r="AV43" s="1">
        <f t="shared" si="70"/>
        <v>0</v>
      </c>
      <c r="AW43" s="1">
        <f t="shared" si="70"/>
        <v>0</v>
      </c>
      <c r="AX43" s="1">
        <f t="shared" si="70"/>
        <v>0</v>
      </c>
      <c r="AY43" s="1">
        <f t="shared" si="70"/>
        <v>0</v>
      </c>
      <c r="AZ43" s="1">
        <v>0</v>
      </c>
      <c r="BA43" s="1">
        <f t="shared" si="71"/>
        <v>21</v>
      </c>
      <c r="BB43" s="1">
        <f t="shared" si="71"/>
        <v>38</v>
      </c>
      <c r="BC43" s="1">
        <f t="shared" si="71"/>
        <v>0</v>
      </c>
      <c r="BD43" s="1">
        <f t="shared" si="71"/>
        <v>21</v>
      </c>
      <c r="BE43" s="1">
        <f t="shared" si="71"/>
        <v>21</v>
      </c>
      <c r="BF43" s="1">
        <f t="shared" si="71"/>
        <v>21</v>
      </c>
      <c r="BG43" s="1">
        <f t="shared" si="71"/>
        <v>21</v>
      </c>
      <c r="BH43" s="1">
        <f t="shared" si="71"/>
        <v>21</v>
      </c>
      <c r="BI43" s="1">
        <f t="shared" si="71"/>
        <v>21</v>
      </c>
      <c r="BJ43" s="1">
        <f t="shared" si="71"/>
        <v>21</v>
      </c>
      <c r="BK43" s="1">
        <f t="shared" si="71"/>
        <v>21</v>
      </c>
      <c r="BL43" s="1">
        <f t="shared" si="71"/>
        <v>21</v>
      </c>
      <c r="BM43" s="1">
        <f t="shared" si="71"/>
        <v>21</v>
      </c>
      <c r="BN43" s="1">
        <f t="shared" si="71"/>
        <v>21</v>
      </c>
      <c r="BO43" s="1">
        <v>0</v>
      </c>
    </row>
    <row r="44" spans="1:67" ht="38.25" customHeight="1" x14ac:dyDescent="0.25">
      <c r="A44" s="20" t="s">
        <v>157</v>
      </c>
      <c r="B44" s="21" t="s">
        <v>55</v>
      </c>
      <c r="C44" s="22" t="str">
        <f t="shared" si="38"/>
        <v>+1*</v>
      </c>
      <c r="D44" s="23" t="str">
        <f t="shared" si="39"/>
        <v>MAN_NMA1.1</v>
      </c>
      <c r="E44" s="24" t="str">
        <f t="shared" si="40"/>
        <v>+1*</v>
      </c>
      <c r="F44" s="25" t="str">
        <f t="shared" si="41"/>
        <v>MAN_NMA2.1</v>
      </c>
      <c r="G44" s="22" t="str">
        <f t="shared" si="42"/>
        <v>+1*</v>
      </c>
      <c r="H44" s="23" t="str">
        <f t="shared" si="43"/>
        <v>MAN_NMA3.1</v>
      </c>
      <c r="I44" s="22" t="str">
        <f t="shared" si="44"/>
        <v>-1*</v>
      </c>
      <c r="J44" s="23" t="str">
        <f t="shared" si="45"/>
        <v>INV_MAN.1</v>
      </c>
      <c r="K44" s="22" t="str">
        <f t="shared" si="46"/>
        <v/>
      </c>
      <c r="L44" s="23" t="str">
        <f t="shared" si="47"/>
        <v/>
      </c>
      <c r="M44" s="22" t="str">
        <f t="shared" si="48"/>
        <v/>
      </c>
      <c r="N44" s="23" t="str">
        <f t="shared" si="49"/>
        <v/>
      </c>
      <c r="O44" s="22" t="str">
        <f t="shared" si="50"/>
        <v/>
      </c>
      <c r="P44" s="23" t="str">
        <f t="shared" si="51"/>
        <v/>
      </c>
      <c r="Q44" s="22" t="str">
        <f t="shared" si="52"/>
        <v/>
      </c>
      <c r="R44" s="23" t="str">
        <f t="shared" si="53"/>
        <v/>
      </c>
      <c r="S44" s="22" t="str">
        <f t="shared" si="54"/>
        <v/>
      </c>
      <c r="T44" s="23" t="str">
        <f t="shared" si="55"/>
        <v/>
      </c>
      <c r="U44" s="22" t="str">
        <f t="shared" si="56"/>
        <v/>
      </c>
      <c r="V44" s="23" t="str">
        <f t="shared" si="57"/>
        <v/>
      </c>
      <c r="W44" s="22" t="str">
        <f t="shared" si="58"/>
        <v/>
      </c>
      <c r="X44" s="23" t="str">
        <f t="shared" si="59"/>
        <v/>
      </c>
      <c r="Y44" s="22" t="str">
        <f t="shared" si="60"/>
        <v/>
      </c>
      <c r="Z44" s="23" t="str">
        <f t="shared" si="61"/>
        <v/>
      </c>
      <c r="AA44" s="22" t="str">
        <f t="shared" si="62"/>
        <v/>
      </c>
      <c r="AB44" s="23" t="str">
        <f t="shared" si="63"/>
        <v/>
      </c>
      <c r="AC44" s="22" t="str">
        <f t="shared" si="64"/>
        <v/>
      </c>
      <c r="AD44" s="23" t="str">
        <f t="shared" si="65"/>
        <v/>
      </c>
      <c r="AE44" s="22" t="str">
        <f t="shared" si="66"/>
        <v/>
      </c>
      <c r="AF44" s="23" t="str">
        <f t="shared" si="67"/>
        <v/>
      </c>
      <c r="AG44" s="21"/>
      <c r="AH44" s="21">
        <v>775</v>
      </c>
      <c r="AI44" s="20" t="s">
        <v>158</v>
      </c>
      <c r="AJ44" s="20" t="s">
        <v>159</v>
      </c>
      <c r="AK44" s="19">
        <f t="shared" si="68"/>
        <v>3</v>
      </c>
      <c r="AL44" s="19">
        <f t="shared" si="69"/>
        <v>20</v>
      </c>
      <c r="AM44" s="19">
        <f t="shared" si="70"/>
        <v>37</v>
      </c>
      <c r="AN44" s="19">
        <f t="shared" si="70"/>
        <v>55</v>
      </c>
      <c r="AO44" s="19">
        <f t="shared" si="70"/>
        <v>0</v>
      </c>
      <c r="AP44" s="19">
        <f t="shared" si="70"/>
        <v>0</v>
      </c>
      <c r="AQ44" s="19">
        <f t="shared" si="70"/>
        <v>0</v>
      </c>
      <c r="AR44" s="19">
        <f t="shared" si="70"/>
        <v>0</v>
      </c>
      <c r="AS44" s="19">
        <f t="shared" si="70"/>
        <v>0</v>
      </c>
      <c r="AT44" s="19">
        <f t="shared" si="70"/>
        <v>0</v>
      </c>
      <c r="AU44" s="19">
        <f t="shared" si="70"/>
        <v>0</v>
      </c>
      <c r="AV44" s="19">
        <f t="shared" si="70"/>
        <v>0</v>
      </c>
      <c r="AW44" s="19">
        <f t="shared" si="70"/>
        <v>0</v>
      </c>
      <c r="AX44" s="19">
        <f t="shared" si="70"/>
        <v>0</v>
      </c>
      <c r="AY44" s="19">
        <f t="shared" si="70"/>
        <v>0</v>
      </c>
      <c r="AZ44" s="19">
        <v>0</v>
      </c>
      <c r="BA44" s="19">
        <f t="shared" si="71"/>
        <v>16</v>
      </c>
      <c r="BB44" s="19">
        <f t="shared" si="71"/>
        <v>33</v>
      </c>
      <c r="BC44" s="19">
        <f t="shared" si="71"/>
        <v>50</v>
      </c>
      <c r="BD44" s="19">
        <f t="shared" si="71"/>
        <v>0</v>
      </c>
      <c r="BE44" s="19">
        <f t="shared" si="71"/>
        <v>16</v>
      </c>
      <c r="BF44" s="19">
        <f t="shared" si="71"/>
        <v>16</v>
      </c>
      <c r="BG44" s="19">
        <f t="shared" si="71"/>
        <v>16</v>
      </c>
      <c r="BH44" s="19">
        <f t="shared" si="71"/>
        <v>16</v>
      </c>
      <c r="BI44" s="19">
        <f t="shared" si="71"/>
        <v>16</v>
      </c>
      <c r="BJ44" s="19">
        <f t="shared" si="71"/>
        <v>16</v>
      </c>
      <c r="BK44" s="19">
        <f t="shared" si="71"/>
        <v>16</v>
      </c>
      <c r="BL44" s="19">
        <f t="shared" si="71"/>
        <v>16</v>
      </c>
      <c r="BM44" s="19">
        <f t="shared" si="71"/>
        <v>16</v>
      </c>
      <c r="BN44" s="19">
        <f t="shared" si="71"/>
        <v>16</v>
      </c>
      <c r="BO44" s="19">
        <v>0</v>
      </c>
    </row>
    <row r="45" spans="1:67" ht="44.25" customHeight="1" x14ac:dyDescent="0.25">
      <c r="A45" s="52" t="s">
        <v>160</v>
      </c>
      <c r="B45" s="29" t="s">
        <v>55</v>
      </c>
      <c r="C45" s="22" t="str">
        <f t="shared" si="38"/>
        <v>+1*</v>
      </c>
      <c r="D45" s="23" t="str">
        <f t="shared" si="39"/>
        <v>BPE_PRM_HAY1.1</v>
      </c>
      <c r="E45" s="24" t="str">
        <f t="shared" si="40"/>
        <v>+1*</v>
      </c>
      <c r="F45" s="25" t="str">
        <f t="shared" si="41"/>
        <v>BPE_PRM_HAY2.1</v>
      </c>
      <c r="G45" s="22" t="str">
        <f t="shared" si="42"/>
        <v>-1*</v>
      </c>
      <c r="H45" s="23" t="str">
        <f t="shared" si="43"/>
        <v>HAY_WIL_LTN1.1</v>
      </c>
      <c r="I45" s="22" t="str">
        <f t="shared" si="44"/>
        <v>- 1*</v>
      </c>
      <c r="J45" s="23" t="str">
        <f t="shared" si="45"/>
        <v>HAY_WIL_LTN2.1</v>
      </c>
      <c r="K45" s="22" t="str">
        <f t="shared" si="46"/>
        <v/>
      </c>
      <c r="L45" s="23" t="str">
        <f t="shared" si="47"/>
        <v/>
      </c>
      <c r="M45" s="22" t="str">
        <f t="shared" si="48"/>
        <v/>
      </c>
      <c r="N45" s="23" t="str">
        <f t="shared" si="49"/>
        <v/>
      </c>
      <c r="O45" s="22" t="str">
        <f t="shared" si="50"/>
        <v/>
      </c>
      <c r="P45" s="23" t="str">
        <f t="shared" si="51"/>
        <v/>
      </c>
      <c r="Q45" s="22" t="str">
        <f t="shared" si="52"/>
        <v/>
      </c>
      <c r="R45" s="23" t="str">
        <f t="shared" si="53"/>
        <v/>
      </c>
      <c r="S45" s="22" t="str">
        <f t="shared" si="54"/>
        <v/>
      </c>
      <c r="T45" s="23" t="str">
        <f t="shared" si="55"/>
        <v/>
      </c>
      <c r="U45" s="22" t="str">
        <f t="shared" si="56"/>
        <v/>
      </c>
      <c r="V45" s="23" t="str">
        <f t="shared" si="57"/>
        <v/>
      </c>
      <c r="W45" s="22" t="str">
        <f t="shared" si="58"/>
        <v/>
      </c>
      <c r="X45" s="23" t="str">
        <f t="shared" si="59"/>
        <v/>
      </c>
      <c r="Y45" s="22" t="str">
        <f t="shared" si="60"/>
        <v/>
      </c>
      <c r="Z45" s="23" t="str">
        <f t="shared" si="61"/>
        <v/>
      </c>
      <c r="AA45" s="22" t="str">
        <f t="shared" si="62"/>
        <v/>
      </c>
      <c r="AB45" s="23" t="str">
        <f t="shared" si="63"/>
        <v/>
      </c>
      <c r="AC45" s="22" t="str">
        <f t="shared" si="64"/>
        <v/>
      </c>
      <c r="AD45" s="23" t="str">
        <f t="shared" si="65"/>
        <v/>
      </c>
      <c r="AE45" s="22" t="str">
        <f t="shared" si="66"/>
        <v/>
      </c>
      <c r="AF45" s="23" t="str">
        <f t="shared" si="67"/>
        <v/>
      </c>
      <c r="AG45" s="29" t="s">
        <v>356</v>
      </c>
      <c r="AH45" s="29">
        <v>1091</v>
      </c>
      <c r="AI45" s="20" t="s">
        <v>161</v>
      </c>
      <c r="AJ45" s="28" t="s">
        <v>162</v>
      </c>
      <c r="AK45" s="19">
        <f>FIND("*",$AJ45,1)</f>
        <v>3</v>
      </c>
      <c r="AL45" s="19">
        <f>IF(ISERR(FIND("*",$AJ45,AK45+1)),0,FIND("*",$AJ45,AK45+1))</f>
        <v>24</v>
      </c>
      <c r="AM45" s="19">
        <f t="shared" si="70"/>
        <v>46</v>
      </c>
      <c r="AN45" s="19">
        <f t="shared" si="70"/>
        <v>68</v>
      </c>
      <c r="AO45" s="19">
        <f t="shared" si="70"/>
        <v>0</v>
      </c>
      <c r="AP45" s="19">
        <f t="shared" si="70"/>
        <v>0</v>
      </c>
      <c r="AQ45" s="19">
        <f t="shared" si="70"/>
        <v>0</v>
      </c>
      <c r="AR45" s="19">
        <f t="shared" si="70"/>
        <v>0</v>
      </c>
      <c r="AS45" s="19">
        <f t="shared" si="70"/>
        <v>0</v>
      </c>
      <c r="AT45" s="19">
        <f t="shared" si="70"/>
        <v>0</v>
      </c>
      <c r="AU45" s="19">
        <f t="shared" si="70"/>
        <v>0</v>
      </c>
      <c r="AV45" s="19">
        <f t="shared" si="70"/>
        <v>0</v>
      </c>
      <c r="AW45" s="19">
        <f t="shared" si="70"/>
        <v>0</v>
      </c>
      <c r="AX45" s="19">
        <f t="shared" si="70"/>
        <v>0</v>
      </c>
      <c r="AY45" s="19">
        <f t="shared" si="70"/>
        <v>0</v>
      </c>
      <c r="AZ45" s="19">
        <v>0</v>
      </c>
      <c r="BA45" s="19">
        <f t="shared" si="71"/>
        <v>20</v>
      </c>
      <c r="BB45" s="19">
        <f t="shared" si="71"/>
        <v>41</v>
      </c>
      <c r="BC45" s="19">
        <f t="shared" si="71"/>
        <v>63</v>
      </c>
      <c r="BD45" s="19">
        <f t="shared" si="71"/>
        <v>0</v>
      </c>
      <c r="BE45" s="19">
        <f t="shared" si="71"/>
        <v>20</v>
      </c>
      <c r="BF45" s="19">
        <f t="shared" si="71"/>
        <v>20</v>
      </c>
      <c r="BG45" s="19">
        <f t="shared" si="71"/>
        <v>20</v>
      </c>
      <c r="BH45" s="19">
        <f t="shared" si="71"/>
        <v>20</v>
      </c>
      <c r="BI45" s="19">
        <f t="shared" si="71"/>
        <v>20</v>
      </c>
      <c r="BJ45" s="19">
        <f t="shared" si="71"/>
        <v>20</v>
      </c>
      <c r="BK45" s="19">
        <f t="shared" si="71"/>
        <v>20</v>
      </c>
      <c r="BL45" s="19">
        <f t="shared" si="71"/>
        <v>20</v>
      </c>
      <c r="BM45" s="19">
        <f t="shared" si="71"/>
        <v>20</v>
      </c>
      <c r="BN45" s="19">
        <f t="shared" si="71"/>
        <v>20</v>
      </c>
      <c r="BO45" s="19">
        <v>0</v>
      </c>
    </row>
    <row r="46" spans="1:67" ht="28.5" customHeight="1" x14ac:dyDescent="0.25">
      <c r="A46" s="53" t="s">
        <v>163</v>
      </c>
      <c r="B46" s="54" t="s">
        <v>55</v>
      </c>
      <c r="C46" s="22" t="str">
        <f t="shared" si="38"/>
        <v>-1*</v>
      </c>
      <c r="D46" s="23" t="str">
        <f t="shared" si="39"/>
        <v>COL_HOR2.1</v>
      </c>
      <c r="E46" s="24" t="str">
        <f t="shared" si="40"/>
        <v>-1*</v>
      </c>
      <c r="F46" s="25" t="str">
        <f t="shared" si="41"/>
        <v>COL_HOR3.1</v>
      </c>
      <c r="G46" s="22" t="str">
        <f t="shared" si="42"/>
        <v/>
      </c>
      <c r="H46" s="23" t="str">
        <f t="shared" si="43"/>
        <v/>
      </c>
      <c r="I46" s="22" t="str">
        <f t="shared" si="44"/>
        <v/>
      </c>
      <c r="J46" s="23" t="str">
        <f t="shared" si="45"/>
        <v/>
      </c>
      <c r="K46" s="22" t="str">
        <f t="shared" si="46"/>
        <v/>
      </c>
      <c r="L46" s="23" t="str">
        <f t="shared" si="47"/>
        <v/>
      </c>
      <c r="M46" s="22" t="str">
        <f t="shared" si="48"/>
        <v/>
      </c>
      <c r="N46" s="23" t="str">
        <f t="shared" si="49"/>
        <v/>
      </c>
      <c r="O46" s="22" t="str">
        <f t="shared" si="50"/>
        <v/>
      </c>
      <c r="P46" s="23" t="str">
        <f t="shared" si="51"/>
        <v/>
      </c>
      <c r="Q46" s="22" t="str">
        <f t="shared" si="52"/>
        <v/>
      </c>
      <c r="R46" s="23" t="str">
        <f t="shared" si="53"/>
        <v/>
      </c>
      <c r="S46" s="22" t="str">
        <f t="shared" si="54"/>
        <v/>
      </c>
      <c r="T46" s="23" t="str">
        <f t="shared" si="55"/>
        <v/>
      </c>
      <c r="U46" s="22" t="str">
        <f t="shared" si="56"/>
        <v/>
      </c>
      <c r="V46" s="23" t="str">
        <f t="shared" si="57"/>
        <v/>
      </c>
      <c r="W46" s="22" t="str">
        <f t="shared" si="58"/>
        <v/>
      </c>
      <c r="X46" s="23" t="str">
        <f t="shared" si="59"/>
        <v/>
      </c>
      <c r="Y46" s="22" t="str">
        <f t="shared" si="60"/>
        <v/>
      </c>
      <c r="Z46" s="23" t="str">
        <f t="shared" si="61"/>
        <v/>
      </c>
      <c r="AA46" s="22" t="str">
        <f t="shared" si="62"/>
        <v/>
      </c>
      <c r="AB46" s="23" t="str">
        <f t="shared" si="63"/>
        <v/>
      </c>
      <c r="AC46" s="22" t="str">
        <f t="shared" si="64"/>
        <v/>
      </c>
      <c r="AD46" s="23" t="str">
        <f t="shared" si="65"/>
        <v/>
      </c>
      <c r="AE46" s="22" t="str">
        <f t="shared" si="66"/>
        <v/>
      </c>
      <c r="AF46" s="23" t="str">
        <f t="shared" si="67"/>
        <v/>
      </c>
      <c r="AG46" s="41"/>
      <c r="AH46" s="41">
        <v>10</v>
      </c>
      <c r="AI46" s="40" t="s">
        <v>166</v>
      </c>
      <c r="AJ46" s="30" t="s">
        <v>167</v>
      </c>
      <c r="AK46" s="19">
        <f t="shared" si="68"/>
        <v>4</v>
      </c>
      <c r="AL46" s="19">
        <f t="shared" si="69"/>
        <v>22</v>
      </c>
      <c r="AM46" s="19">
        <f t="shared" si="70"/>
        <v>0</v>
      </c>
      <c r="AN46" s="19">
        <f t="shared" si="70"/>
        <v>0</v>
      </c>
      <c r="AO46" s="19">
        <f t="shared" si="70"/>
        <v>0</v>
      </c>
      <c r="AP46" s="19">
        <f t="shared" si="70"/>
        <v>0</v>
      </c>
      <c r="AQ46" s="19">
        <f t="shared" si="70"/>
        <v>0</v>
      </c>
      <c r="AR46" s="19">
        <f t="shared" si="70"/>
        <v>0</v>
      </c>
      <c r="AS46" s="19">
        <f t="shared" si="70"/>
        <v>0</v>
      </c>
      <c r="AT46" s="19">
        <f t="shared" si="70"/>
        <v>0</v>
      </c>
      <c r="AU46" s="19">
        <f t="shared" si="70"/>
        <v>0</v>
      </c>
      <c r="AV46" s="19">
        <f t="shared" si="70"/>
        <v>0</v>
      </c>
      <c r="AW46" s="19">
        <f t="shared" si="70"/>
        <v>0</v>
      </c>
      <c r="AX46" s="19">
        <f t="shared" si="70"/>
        <v>0</v>
      </c>
      <c r="AY46" s="19">
        <f t="shared" si="70"/>
        <v>0</v>
      </c>
      <c r="AZ46" s="19">
        <v>0</v>
      </c>
      <c r="BA46" s="19">
        <f t="shared" si="71"/>
        <v>17</v>
      </c>
      <c r="BB46" s="19">
        <f t="shared" si="71"/>
        <v>0</v>
      </c>
      <c r="BC46" s="19">
        <f t="shared" si="71"/>
        <v>17</v>
      </c>
      <c r="BD46" s="19">
        <f t="shared" si="71"/>
        <v>17</v>
      </c>
      <c r="BE46" s="19">
        <f t="shared" si="71"/>
        <v>17</v>
      </c>
      <c r="BF46" s="19">
        <f t="shared" si="71"/>
        <v>17</v>
      </c>
      <c r="BG46" s="19">
        <f t="shared" si="71"/>
        <v>17</v>
      </c>
      <c r="BH46" s="19">
        <f t="shared" si="71"/>
        <v>17</v>
      </c>
      <c r="BI46" s="19">
        <f t="shared" si="71"/>
        <v>17</v>
      </c>
      <c r="BJ46" s="19">
        <f t="shared" si="71"/>
        <v>17</v>
      </c>
      <c r="BK46" s="19">
        <f t="shared" si="71"/>
        <v>17</v>
      </c>
      <c r="BL46" s="19">
        <f t="shared" si="71"/>
        <v>17</v>
      </c>
      <c r="BM46" s="19">
        <f t="shared" si="71"/>
        <v>17</v>
      </c>
      <c r="BN46" s="19">
        <f t="shared" si="71"/>
        <v>17</v>
      </c>
      <c r="BO46" s="19">
        <v>0</v>
      </c>
    </row>
    <row r="47" spans="1:67" ht="50.1" customHeight="1" x14ac:dyDescent="0.25">
      <c r="A47" s="53" t="s">
        <v>168</v>
      </c>
      <c r="B47" s="29" t="s">
        <v>55</v>
      </c>
      <c r="C47" s="22" t="s">
        <v>99</v>
      </c>
      <c r="D47" s="23" t="s">
        <v>164</v>
      </c>
      <c r="E47" s="24" t="s">
        <v>99</v>
      </c>
      <c r="F47" s="25" t="s">
        <v>165</v>
      </c>
      <c r="G47" s="22" t="s">
        <v>356</v>
      </c>
      <c r="H47" s="23" t="s">
        <v>356</v>
      </c>
      <c r="I47" s="22" t="s">
        <v>356</v>
      </c>
      <c r="J47" s="23" t="s">
        <v>356</v>
      </c>
      <c r="K47" s="22" t="s">
        <v>356</v>
      </c>
      <c r="L47" s="23" t="s">
        <v>356</v>
      </c>
      <c r="M47" s="22" t="s">
        <v>356</v>
      </c>
      <c r="N47" s="23" t="s">
        <v>356</v>
      </c>
      <c r="O47" s="22" t="s">
        <v>356</v>
      </c>
      <c r="P47" s="23" t="s">
        <v>356</v>
      </c>
      <c r="Q47" s="22" t="s">
        <v>356</v>
      </c>
      <c r="R47" s="23" t="s">
        <v>356</v>
      </c>
      <c r="S47" s="22" t="s">
        <v>356</v>
      </c>
      <c r="T47" s="23" t="s">
        <v>356</v>
      </c>
      <c r="U47" s="22" t="s">
        <v>356</v>
      </c>
      <c r="V47" s="23" t="s">
        <v>356</v>
      </c>
      <c r="W47" s="22" t="s">
        <v>356</v>
      </c>
      <c r="X47" s="23" t="s">
        <v>356</v>
      </c>
      <c r="Y47" s="22" t="s">
        <v>356</v>
      </c>
      <c r="Z47" s="23" t="s">
        <v>356</v>
      </c>
      <c r="AA47" s="22" t="s">
        <v>356</v>
      </c>
      <c r="AB47" s="23" t="s">
        <v>356</v>
      </c>
      <c r="AC47" s="22" t="s">
        <v>356</v>
      </c>
      <c r="AD47" s="23" t="s">
        <v>356</v>
      </c>
      <c r="AE47" s="22" t="s">
        <v>356</v>
      </c>
      <c r="AF47" s="23" t="s">
        <v>356</v>
      </c>
      <c r="AG47" s="29" t="s">
        <v>356</v>
      </c>
      <c r="AH47" s="29">
        <v>10</v>
      </c>
      <c r="AI47" s="20" t="s">
        <v>169</v>
      </c>
      <c r="AJ47" s="28" t="s">
        <v>167</v>
      </c>
      <c r="AK47" s="19">
        <v>4</v>
      </c>
      <c r="AL47" s="19">
        <v>22</v>
      </c>
      <c r="AM47" s="19">
        <v>0</v>
      </c>
      <c r="AN47" s="19">
        <v>0</v>
      </c>
      <c r="AO47" s="19">
        <v>0</v>
      </c>
      <c r="AP47" s="19">
        <v>0</v>
      </c>
      <c r="AQ47" s="19">
        <v>0</v>
      </c>
      <c r="AR47" s="19">
        <v>0</v>
      </c>
      <c r="AS47" s="19">
        <v>0</v>
      </c>
      <c r="AT47" s="19">
        <v>0</v>
      </c>
      <c r="AU47" s="19">
        <v>0</v>
      </c>
      <c r="AV47" s="19">
        <v>0</v>
      </c>
      <c r="AW47" s="19">
        <v>0</v>
      </c>
      <c r="AX47" s="19">
        <v>0</v>
      </c>
      <c r="AY47" s="19">
        <v>0</v>
      </c>
      <c r="AZ47" s="19">
        <v>0</v>
      </c>
      <c r="BA47" s="19">
        <v>17</v>
      </c>
      <c r="BB47" s="19">
        <v>0</v>
      </c>
      <c r="BC47" s="19">
        <v>17</v>
      </c>
      <c r="BD47" s="19">
        <v>17</v>
      </c>
      <c r="BE47" s="19">
        <v>17</v>
      </c>
      <c r="BF47" s="19">
        <v>17</v>
      </c>
      <c r="BG47" s="19">
        <v>17</v>
      </c>
      <c r="BH47" s="19">
        <v>17</v>
      </c>
      <c r="BI47" s="19">
        <v>17</v>
      </c>
      <c r="BJ47" s="19">
        <v>17</v>
      </c>
      <c r="BK47" s="19">
        <v>17</v>
      </c>
      <c r="BL47" s="19">
        <v>17</v>
      </c>
      <c r="BM47" s="19">
        <v>17</v>
      </c>
      <c r="BN47" s="19">
        <v>17</v>
      </c>
      <c r="BO47" s="19">
        <v>0</v>
      </c>
    </row>
    <row r="49" spans="1:67" ht="21" x14ac:dyDescent="0.25">
      <c r="A49" s="55" t="s">
        <v>170</v>
      </c>
      <c r="B49" s="55"/>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row>
    <row r="50" spans="1:67" ht="28.5" customHeight="1" x14ac:dyDescent="0.25">
      <c r="A50" s="16" t="s">
        <v>171</v>
      </c>
      <c r="B50" s="17" t="s">
        <v>172</v>
      </c>
      <c r="C50" s="44" t="s">
        <v>103</v>
      </c>
      <c r="D50" s="56" t="s">
        <v>173</v>
      </c>
      <c r="E50" s="57"/>
      <c r="F50" s="58"/>
      <c r="G50" s="44"/>
      <c r="H50" s="56"/>
      <c r="I50" s="44"/>
      <c r="J50" s="56"/>
      <c r="K50" s="44"/>
      <c r="L50" s="56"/>
      <c r="M50" s="44"/>
      <c r="N50" s="56"/>
      <c r="O50" s="44"/>
      <c r="P50" s="56"/>
      <c r="Q50" s="44"/>
      <c r="R50" s="56"/>
      <c r="S50" s="44"/>
      <c r="T50" s="56"/>
      <c r="U50" s="44"/>
      <c r="V50" s="56"/>
      <c r="W50" s="44"/>
      <c r="X50" s="56"/>
      <c r="Y50" s="44"/>
      <c r="Z50" s="56"/>
      <c r="AA50" s="44"/>
      <c r="AB50" s="56"/>
      <c r="AC50" s="44"/>
      <c r="AD50" s="56"/>
      <c r="AE50" s="44"/>
      <c r="AF50" s="56"/>
      <c r="AG50" s="59">
        <v>30</v>
      </c>
      <c r="AH50" s="29">
        <v>54</v>
      </c>
      <c r="AI50" s="40" t="s">
        <v>174</v>
      </c>
      <c r="AJ50" s="40" t="s">
        <v>175</v>
      </c>
      <c r="AK50" s="19">
        <v>3</v>
      </c>
      <c r="AL50" s="19">
        <f>IF(ISERR(FIND("*",$AJ50,AK50+1)),0,FIND("*",$AJ50,AK50+1))</f>
        <v>0</v>
      </c>
      <c r="AM50" s="19">
        <f t="shared" ref="AM50:AY52" si="72">IF(AL50=0,0,IF(ISERR(FIND("*",$AJ50,AL50+1)),0,FIND("*",$AJ50,AL50+1)))</f>
        <v>0</v>
      </c>
      <c r="AN50" s="19">
        <f t="shared" si="72"/>
        <v>0</v>
      </c>
      <c r="AO50" s="19">
        <f t="shared" si="72"/>
        <v>0</v>
      </c>
      <c r="AP50" s="19">
        <f t="shared" si="72"/>
        <v>0</v>
      </c>
      <c r="AQ50" s="19">
        <f t="shared" si="72"/>
        <v>0</v>
      </c>
      <c r="AR50" s="19">
        <f t="shared" si="72"/>
        <v>0</v>
      </c>
      <c r="AS50" s="19">
        <f t="shared" si="72"/>
        <v>0</v>
      </c>
      <c r="AT50" s="19">
        <f t="shared" si="72"/>
        <v>0</v>
      </c>
      <c r="AU50" s="19">
        <f t="shared" si="72"/>
        <v>0</v>
      </c>
      <c r="AV50" s="19">
        <f t="shared" si="72"/>
        <v>0</v>
      </c>
      <c r="AW50" s="19">
        <f t="shared" si="72"/>
        <v>0</v>
      </c>
      <c r="AX50" s="19">
        <f t="shared" si="72"/>
        <v>0</v>
      </c>
      <c r="AY50" s="19">
        <f t="shared" si="72"/>
        <v>0</v>
      </c>
      <c r="AZ50" s="19">
        <v>0</v>
      </c>
      <c r="BA50" s="19">
        <f t="shared" ref="BA50:BN52" si="73">IF(ISERR(FIND("+",$AJ50,AK50+1)),0,FIND("+",$AJ50,AK50+1))</f>
        <v>0</v>
      </c>
      <c r="BB50" s="19">
        <f t="shared" si="73"/>
        <v>0</v>
      </c>
      <c r="BC50" s="19">
        <f t="shared" si="73"/>
        <v>0</v>
      </c>
      <c r="BD50" s="19">
        <f t="shared" si="73"/>
        <v>0</v>
      </c>
      <c r="BE50" s="19">
        <f t="shared" si="73"/>
        <v>0</v>
      </c>
      <c r="BF50" s="19">
        <f t="shared" si="73"/>
        <v>0</v>
      </c>
      <c r="BG50" s="19">
        <f t="shared" si="73"/>
        <v>0</v>
      </c>
      <c r="BH50" s="19">
        <f t="shared" si="73"/>
        <v>0</v>
      </c>
      <c r="BI50" s="19">
        <f t="shared" si="73"/>
        <v>0</v>
      </c>
      <c r="BJ50" s="19">
        <f t="shared" si="73"/>
        <v>0</v>
      </c>
      <c r="BK50" s="19">
        <f t="shared" si="73"/>
        <v>0</v>
      </c>
      <c r="BL50" s="19">
        <f t="shared" si="73"/>
        <v>0</v>
      </c>
      <c r="BM50" s="19">
        <f t="shared" si="73"/>
        <v>0</v>
      </c>
      <c r="BN50" s="19">
        <f t="shared" si="73"/>
        <v>0</v>
      </c>
      <c r="BO50" s="19">
        <v>0</v>
      </c>
    </row>
    <row r="51" spans="1:67" ht="28.5" customHeight="1" x14ac:dyDescent="0.25">
      <c r="A51" s="16" t="s">
        <v>176</v>
      </c>
      <c r="B51" s="17" t="s">
        <v>172</v>
      </c>
      <c r="C51" s="44" t="s">
        <v>103</v>
      </c>
      <c r="D51" s="56" t="s">
        <v>173</v>
      </c>
      <c r="E51" s="57"/>
      <c r="F51" s="58"/>
      <c r="G51" s="44"/>
      <c r="H51" s="56"/>
      <c r="I51" s="44"/>
      <c r="J51" s="56"/>
      <c r="K51" s="44"/>
      <c r="L51" s="56"/>
      <c r="M51" s="44"/>
      <c r="N51" s="56"/>
      <c r="O51" s="44"/>
      <c r="P51" s="56"/>
      <c r="Q51" s="44"/>
      <c r="R51" s="56"/>
      <c r="S51" s="44"/>
      <c r="T51" s="56"/>
      <c r="U51" s="44"/>
      <c r="V51" s="56"/>
      <c r="W51" s="44"/>
      <c r="X51" s="56"/>
      <c r="Y51" s="44"/>
      <c r="Z51" s="56"/>
      <c r="AA51" s="44"/>
      <c r="AB51" s="56"/>
      <c r="AC51" s="44"/>
      <c r="AD51" s="56"/>
      <c r="AE51" s="44"/>
      <c r="AF51" s="56"/>
      <c r="AG51" s="59">
        <v>25</v>
      </c>
      <c r="AH51" s="29">
        <v>61</v>
      </c>
      <c r="AI51" s="20" t="s">
        <v>174</v>
      </c>
      <c r="AJ51" s="20" t="s">
        <v>175</v>
      </c>
      <c r="AK51" s="19">
        <v>3</v>
      </c>
      <c r="AL51" s="19">
        <f t="shared" ref="AL51:AL52" si="74">IF(ISERR(FIND("*",$AJ51,AK51+1)),0,FIND("*",$AJ51,AK51+1))</f>
        <v>0</v>
      </c>
      <c r="AM51" s="19">
        <f t="shared" si="72"/>
        <v>0</v>
      </c>
      <c r="AN51" s="19">
        <f t="shared" si="72"/>
        <v>0</v>
      </c>
      <c r="AO51" s="19">
        <f t="shared" si="72"/>
        <v>0</v>
      </c>
      <c r="AP51" s="19">
        <f t="shared" si="72"/>
        <v>0</v>
      </c>
      <c r="AQ51" s="19">
        <f t="shared" si="72"/>
        <v>0</v>
      </c>
      <c r="AR51" s="19">
        <f t="shared" si="72"/>
        <v>0</v>
      </c>
      <c r="AS51" s="19">
        <f t="shared" si="72"/>
        <v>0</v>
      </c>
      <c r="AT51" s="19">
        <f t="shared" si="72"/>
        <v>0</v>
      </c>
      <c r="AU51" s="19">
        <f t="shared" si="72"/>
        <v>0</v>
      </c>
      <c r="AV51" s="19">
        <f t="shared" si="72"/>
        <v>0</v>
      </c>
      <c r="AW51" s="19">
        <f t="shared" si="72"/>
        <v>0</v>
      </c>
      <c r="AX51" s="19">
        <f t="shared" si="72"/>
        <v>0</v>
      </c>
      <c r="AY51" s="19">
        <f t="shared" si="72"/>
        <v>0</v>
      </c>
      <c r="AZ51" s="19">
        <v>0</v>
      </c>
      <c r="BA51" s="19">
        <f t="shared" si="73"/>
        <v>0</v>
      </c>
      <c r="BB51" s="19">
        <f t="shared" si="73"/>
        <v>0</v>
      </c>
      <c r="BC51" s="19">
        <f t="shared" si="73"/>
        <v>0</v>
      </c>
      <c r="BD51" s="19">
        <f t="shared" si="73"/>
        <v>0</v>
      </c>
      <c r="BE51" s="19">
        <f t="shared" si="73"/>
        <v>0</v>
      </c>
      <c r="BF51" s="19">
        <f t="shared" si="73"/>
        <v>0</v>
      </c>
      <c r="BG51" s="19">
        <f t="shared" si="73"/>
        <v>0</v>
      </c>
      <c r="BH51" s="19">
        <f t="shared" si="73"/>
        <v>0</v>
      </c>
      <c r="BI51" s="19">
        <f t="shared" si="73"/>
        <v>0</v>
      </c>
      <c r="BJ51" s="19">
        <f t="shared" si="73"/>
        <v>0</v>
      </c>
      <c r="BK51" s="19">
        <f t="shared" si="73"/>
        <v>0</v>
      </c>
      <c r="BL51" s="19">
        <f t="shared" si="73"/>
        <v>0</v>
      </c>
      <c r="BM51" s="19">
        <f t="shared" si="73"/>
        <v>0</v>
      </c>
      <c r="BN51" s="19">
        <f t="shared" si="73"/>
        <v>0</v>
      </c>
      <c r="BO51" s="19">
        <v>0</v>
      </c>
    </row>
    <row r="52" spans="1:67" ht="28.5" customHeight="1" x14ac:dyDescent="0.25">
      <c r="A52" s="16" t="s">
        <v>177</v>
      </c>
      <c r="B52" s="17" t="s">
        <v>172</v>
      </c>
      <c r="C52" s="44" t="s">
        <v>103</v>
      </c>
      <c r="D52" s="56" t="s">
        <v>173</v>
      </c>
      <c r="E52" s="57"/>
      <c r="F52" s="58"/>
      <c r="G52" s="44"/>
      <c r="H52" s="56"/>
      <c r="I52" s="44"/>
      <c r="J52" s="56"/>
      <c r="K52" s="44"/>
      <c r="L52" s="56"/>
      <c r="M52" s="44"/>
      <c r="N52" s="56"/>
      <c r="O52" s="44"/>
      <c r="P52" s="56"/>
      <c r="Q52" s="44"/>
      <c r="R52" s="56"/>
      <c r="S52" s="44"/>
      <c r="T52" s="56"/>
      <c r="U52" s="44"/>
      <c r="V52" s="56"/>
      <c r="W52" s="44"/>
      <c r="X52" s="56"/>
      <c r="Y52" s="44"/>
      <c r="Z52" s="56"/>
      <c r="AA52" s="44"/>
      <c r="AB52" s="56"/>
      <c r="AC52" s="44"/>
      <c r="AD52" s="56"/>
      <c r="AE52" s="44"/>
      <c r="AF52" s="56"/>
      <c r="AG52" s="59">
        <v>20</v>
      </c>
      <c r="AH52" s="29">
        <v>66</v>
      </c>
      <c r="AI52" s="20" t="s">
        <v>174</v>
      </c>
      <c r="AJ52" s="20" t="s">
        <v>175</v>
      </c>
      <c r="AK52" s="19">
        <v>3</v>
      </c>
      <c r="AL52" s="19">
        <f t="shared" si="74"/>
        <v>0</v>
      </c>
      <c r="AM52" s="19">
        <f t="shared" si="72"/>
        <v>0</v>
      </c>
      <c r="AN52" s="19">
        <f t="shared" si="72"/>
        <v>0</v>
      </c>
      <c r="AO52" s="19">
        <f t="shared" si="72"/>
        <v>0</v>
      </c>
      <c r="AP52" s="19">
        <f t="shared" si="72"/>
        <v>0</v>
      </c>
      <c r="AQ52" s="19">
        <f t="shared" si="72"/>
        <v>0</v>
      </c>
      <c r="AR52" s="19">
        <f t="shared" si="72"/>
        <v>0</v>
      </c>
      <c r="AS52" s="19">
        <f t="shared" si="72"/>
        <v>0</v>
      </c>
      <c r="AT52" s="19">
        <f t="shared" si="72"/>
        <v>0</v>
      </c>
      <c r="AU52" s="19">
        <f t="shared" si="72"/>
        <v>0</v>
      </c>
      <c r="AV52" s="19">
        <f t="shared" si="72"/>
        <v>0</v>
      </c>
      <c r="AW52" s="19">
        <f t="shared" si="72"/>
        <v>0</v>
      </c>
      <c r="AX52" s="19">
        <f t="shared" si="72"/>
        <v>0</v>
      </c>
      <c r="AY52" s="19">
        <f t="shared" si="72"/>
        <v>0</v>
      </c>
      <c r="AZ52" s="19">
        <v>0</v>
      </c>
      <c r="BA52" s="19">
        <f t="shared" si="73"/>
        <v>0</v>
      </c>
      <c r="BB52" s="19">
        <f t="shared" si="73"/>
        <v>0</v>
      </c>
      <c r="BC52" s="19">
        <f t="shared" si="73"/>
        <v>0</v>
      </c>
      <c r="BD52" s="19">
        <f t="shared" si="73"/>
        <v>0</v>
      </c>
      <c r="BE52" s="19">
        <f t="shared" si="73"/>
        <v>0</v>
      </c>
      <c r="BF52" s="19">
        <f t="shared" si="73"/>
        <v>0</v>
      </c>
      <c r="BG52" s="19">
        <f t="shared" si="73"/>
        <v>0</v>
      </c>
      <c r="BH52" s="19">
        <f t="shared" si="73"/>
        <v>0</v>
      </c>
      <c r="BI52" s="19">
        <f t="shared" si="73"/>
        <v>0</v>
      </c>
      <c r="BJ52" s="19">
        <f t="shared" si="73"/>
        <v>0</v>
      </c>
      <c r="BK52" s="19">
        <f t="shared" si="73"/>
        <v>0</v>
      </c>
      <c r="BL52" s="19">
        <f t="shared" si="73"/>
        <v>0</v>
      </c>
      <c r="BM52" s="19">
        <f t="shared" si="73"/>
        <v>0</v>
      </c>
      <c r="BN52" s="19">
        <f t="shared" si="73"/>
        <v>0</v>
      </c>
      <c r="BO52" s="19">
        <v>0</v>
      </c>
    </row>
    <row r="53" spans="1:67" ht="28.5" customHeight="1" x14ac:dyDescent="0.25">
      <c r="A53" s="60"/>
      <c r="B53" s="61"/>
      <c r="C53" s="62"/>
      <c r="D53" s="63"/>
      <c r="E53" s="64"/>
      <c r="G53" s="62"/>
      <c r="H53" s="63"/>
      <c r="I53" s="62"/>
      <c r="J53" s="63"/>
      <c r="K53" s="62"/>
      <c r="L53" s="63"/>
      <c r="M53" s="62"/>
      <c r="N53" s="63"/>
      <c r="O53" s="62"/>
      <c r="P53" s="63"/>
      <c r="Q53" s="62"/>
      <c r="R53" s="63"/>
      <c r="S53" s="62"/>
      <c r="T53" s="63"/>
      <c r="U53" s="62"/>
      <c r="V53" s="63"/>
      <c r="W53" s="62"/>
      <c r="X53" s="63"/>
      <c r="Y53" s="62"/>
      <c r="Z53" s="63"/>
      <c r="AA53" s="62"/>
      <c r="AB53" s="63"/>
      <c r="AC53" s="62"/>
      <c r="AD53" s="63"/>
      <c r="AE53" s="62"/>
      <c r="AF53" s="63"/>
      <c r="AG53" s="61"/>
      <c r="AH53" s="61"/>
      <c r="AJ53" s="60"/>
    </row>
    <row r="54" spans="1:67" s="60" customFormat="1" x14ac:dyDescent="0.25">
      <c r="B54" s="61"/>
      <c r="C54" s="65"/>
      <c r="E54" s="65" t="s">
        <v>356</v>
      </c>
      <c r="F54" s="60" t="s">
        <v>356</v>
      </c>
      <c r="G54" s="65" t="s">
        <v>356</v>
      </c>
      <c r="H54" s="60" t="s">
        <v>356</v>
      </c>
      <c r="I54" s="65" t="s">
        <v>356</v>
      </c>
      <c r="J54" s="60" t="s">
        <v>356</v>
      </c>
      <c r="K54" s="65" t="s">
        <v>356</v>
      </c>
      <c r="L54" s="60" t="s">
        <v>356</v>
      </c>
      <c r="M54" s="65" t="s">
        <v>356</v>
      </c>
      <c r="N54" s="60" t="s">
        <v>356</v>
      </c>
      <c r="O54" s="65" t="s">
        <v>356</v>
      </c>
      <c r="P54" s="60" t="s">
        <v>356</v>
      </c>
      <c r="Q54" s="65" t="s">
        <v>356</v>
      </c>
      <c r="R54" s="60" t="s">
        <v>356</v>
      </c>
      <c r="S54" s="65" t="s">
        <v>356</v>
      </c>
      <c r="T54" s="60" t="s">
        <v>356</v>
      </c>
      <c r="U54" s="65" t="s">
        <v>356</v>
      </c>
      <c r="V54" s="60" t="s">
        <v>356</v>
      </c>
      <c r="W54" s="65" t="s">
        <v>356</v>
      </c>
      <c r="X54" s="60" t="s">
        <v>356</v>
      </c>
      <c r="Y54" s="65" t="s">
        <v>356</v>
      </c>
      <c r="Z54" s="60" t="s">
        <v>356</v>
      </c>
      <c r="AA54" s="65" t="s">
        <v>356</v>
      </c>
      <c r="AB54" s="60" t="s">
        <v>356</v>
      </c>
      <c r="AC54" s="65" t="s">
        <v>356</v>
      </c>
      <c r="AD54" s="60" t="s">
        <v>356</v>
      </c>
      <c r="AE54" s="65" t="s">
        <v>356</v>
      </c>
      <c r="AF54" s="60" t="s">
        <v>356</v>
      </c>
      <c r="AG54" s="61"/>
      <c r="AH54" s="61"/>
      <c r="AI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row>
    <row r="55" spans="1:67" ht="21" x14ac:dyDescent="0.25">
      <c r="A55" s="18" t="s">
        <v>178</v>
      </c>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row>
    <row r="56" spans="1:67" ht="50.1" customHeight="1" x14ac:dyDescent="0.25">
      <c r="A56" s="28" t="s">
        <v>179</v>
      </c>
      <c r="B56" s="29" t="s">
        <v>55</v>
      </c>
      <c r="C56" s="22" t="s">
        <v>180</v>
      </c>
      <c r="D56" s="23" t="s">
        <v>181</v>
      </c>
      <c r="E56" s="24" t="s">
        <v>182</v>
      </c>
      <c r="F56" s="25" t="s">
        <v>183</v>
      </c>
      <c r="G56" s="22" t="s">
        <v>356</v>
      </c>
      <c r="H56" s="23" t="s">
        <v>356</v>
      </c>
      <c r="I56" s="22" t="s">
        <v>356</v>
      </c>
      <c r="J56" s="23" t="s">
        <v>356</v>
      </c>
      <c r="K56" s="22" t="s">
        <v>356</v>
      </c>
      <c r="L56" s="23" t="s">
        <v>356</v>
      </c>
      <c r="M56" s="22" t="s">
        <v>356</v>
      </c>
      <c r="N56" s="23" t="s">
        <v>356</v>
      </c>
      <c r="O56" s="22" t="s">
        <v>356</v>
      </c>
      <c r="P56" s="23" t="s">
        <v>356</v>
      </c>
      <c r="Q56" s="22" t="s">
        <v>356</v>
      </c>
      <c r="R56" s="23" t="s">
        <v>356</v>
      </c>
      <c r="S56" s="22" t="s">
        <v>356</v>
      </c>
      <c r="T56" s="23" t="s">
        <v>356</v>
      </c>
      <c r="U56" s="22" t="s">
        <v>356</v>
      </c>
      <c r="V56" s="23" t="s">
        <v>356</v>
      </c>
      <c r="W56" s="22" t="s">
        <v>356</v>
      </c>
      <c r="X56" s="23" t="s">
        <v>356</v>
      </c>
      <c r="Y56" s="22" t="s">
        <v>356</v>
      </c>
      <c r="Z56" s="23" t="s">
        <v>356</v>
      </c>
      <c r="AA56" s="22" t="s">
        <v>356</v>
      </c>
      <c r="AB56" s="23" t="s">
        <v>356</v>
      </c>
      <c r="AC56" s="22" t="s">
        <v>356</v>
      </c>
      <c r="AD56" s="23" t="s">
        <v>356</v>
      </c>
      <c r="AE56" s="22" t="s">
        <v>356</v>
      </c>
      <c r="AF56" s="23" t="s">
        <v>356</v>
      </c>
      <c r="AG56" s="29">
        <v>25</v>
      </c>
      <c r="AH56" s="29">
        <v>30.9</v>
      </c>
      <c r="AI56" s="20" t="s">
        <v>184</v>
      </c>
      <c r="AJ56" s="28" t="s">
        <v>185</v>
      </c>
      <c r="AK56" s="19">
        <v>7</v>
      </c>
      <c r="AL56" s="19">
        <v>26</v>
      </c>
      <c r="AM56" s="19">
        <v>0</v>
      </c>
      <c r="AN56" s="19">
        <v>0</v>
      </c>
      <c r="AO56" s="19">
        <v>0</v>
      </c>
      <c r="AP56" s="19">
        <v>0</v>
      </c>
      <c r="AQ56" s="19">
        <v>0</v>
      </c>
      <c r="AR56" s="19">
        <v>0</v>
      </c>
      <c r="AS56" s="19">
        <v>0</v>
      </c>
      <c r="AT56" s="19">
        <v>0</v>
      </c>
      <c r="AU56" s="19">
        <v>0</v>
      </c>
      <c r="AV56" s="19">
        <v>0</v>
      </c>
      <c r="AW56" s="19">
        <v>0</v>
      </c>
      <c r="AX56" s="19">
        <v>0</v>
      </c>
      <c r="AY56" s="19">
        <v>0</v>
      </c>
      <c r="AZ56" s="19">
        <v>0</v>
      </c>
      <c r="BA56" s="19">
        <v>19</v>
      </c>
      <c r="BB56" s="19">
        <v>0</v>
      </c>
      <c r="BC56" s="19">
        <v>19</v>
      </c>
      <c r="BD56" s="19">
        <v>19</v>
      </c>
      <c r="BE56" s="19">
        <v>19</v>
      </c>
      <c r="BF56" s="19">
        <v>19</v>
      </c>
      <c r="BG56" s="19">
        <v>19</v>
      </c>
      <c r="BH56" s="19">
        <v>19</v>
      </c>
      <c r="BI56" s="19">
        <v>19</v>
      </c>
      <c r="BJ56" s="19">
        <v>19</v>
      </c>
      <c r="BK56" s="19">
        <v>19</v>
      </c>
      <c r="BL56" s="19">
        <v>19</v>
      </c>
      <c r="BM56" s="19">
        <v>19</v>
      </c>
      <c r="BN56" s="19">
        <v>19</v>
      </c>
      <c r="BO56" s="19">
        <v>0</v>
      </c>
    </row>
    <row r="57" spans="1:67" ht="50.1" customHeight="1" x14ac:dyDescent="0.25">
      <c r="A57" s="28" t="s">
        <v>186</v>
      </c>
      <c r="B57" s="29" t="s">
        <v>55</v>
      </c>
      <c r="C57" s="22" t="s">
        <v>180</v>
      </c>
      <c r="D57" s="23" t="s">
        <v>181</v>
      </c>
      <c r="E57" s="24" t="s">
        <v>187</v>
      </c>
      <c r="F57" s="25" t="s">
        <v>183</v>
      </c>
      <c r="G57" s="22" t="s">
        <v>356</v>
      </c>
      <c r="H57" s="23" t="s">
        <v>356</v>
      </c>
      <c r="I57" s="22" t="s">
        <v>356</v>
      </c>
      <c r="J57" s="23" t="s">
        <v>356</v>
      </c>
      <c r="K57" s="22" t="s">
        <v>356</v>
      </c>
      <c r="L57" s="23" t="s">
        <v>356</v>
      </c>
      <c r="M57" s="22" t="s">
        <v>356</v>
      </c>
      <c r="N57" s="23" t="s">
        <v>356</v>
      </c>
      <c r="O57" s="22" t="s">
        <v>356</v>
      </c>
      <c r="P57" s="23" t="s">
        <v>356</v>
      </c>
      <c r="Q57" s="22" t="s">
        <v>356</v>
      </c>
      <c r="R57" s="23" t="s">
        <v>356</v>
      </c>
      <c r="S57" s="22" t="s">
        <v>356</v>
      </c>
      <c r="T57" s="23" t="s">
        <v>356</v>
      </c>
      <c r="U57" s="22" t="s">
        <v>356</v>
      </c>
      <c r="V57" s="23" t="s">
        <v>356</v>
      </c>
      <c r="W57" s="22" t="s">
        <v>356</v>
      </c>
      <c r="X57" s="23" t="s">
        <v>356</v>
      </c>
      <c r="Y57" s="22" t="s">
        <v>356</v>
      </c>
      <c r="Z57" s="23" t="s">
        <v>356</v>
      </c>
      <c r="AA57" s="22" t="s">
        <v>356</v>
      </c>
      <c r="AB57" s="23" t="s">
        <v>356</v>
      </c>
      <c r="AC57" s="22" t="s">
        <v>356</v>
      </c>
      <c r="AD57" s="23" t="s">
        <v>356</v>
      </c>
      <c r="AE57" s="22" t="s">
        <v>356</v>
      </c>
      <c r="AF57" s="23" t="s">
        <v>356</v>
      </c>
      <c r="AG57" s="29">
        <v>30</v>
      </c>
      <c r="AH57" s="29">
        <v>27.5</v>
      </c>
      <c r="AI57" s="20" t="s">
        <v>184</v>
      </c>
      <c r="AJ57" s="28" t="s">
        <v>188</v>
      </c>
      <c r="AK57" s="19">
        <v>7</v>
      </c>
      <c r="AL57" s="19">
        <v>26</v>
      </c>
      <c r="AM57" s="19">
        <v>0</v>
      </c>
      <c r="AN57" s="19">
        <v>0</v>
      </c>
      <c r="AO57" s="19">
        <v>0</v>
      </c>
      <c r="AP57" s="19">
        <v>0</v>
      </c>
      <c r="AQ57" s="19">
        <v>0</v>
      </c>
      <c r="AR57" s="19">
        <v>0</v>
      </c>
      <c r="AS57" s="19">
        <v>0</v>
      </c>
      <c r="AT57" s="19">
        <v>0</v>
      </c>
      <c r="AU57" s="19">
        <v>0</v>
      </c>
      <c r="AV57" s="19">
        <v>0</v>
      </c>
      <c r="AW57" s="19">
        <v>0</v>
      </c>
      <c r="AX57" s="19">
        <v>0</v>
      </c>
      <c r="AY57" s="19">
        <v>0</v>
      </c>
      <c r="AZ57" s="19">
        <v>0</v>
      </c>
      <c r="BA57" s="19">
        <v>19</v>
      </c>
      <c r="BB57" s="19">
        <v>0</v>
      </c>
      <c r="BC57" s="19">
        <v>19</v>
      </c>
      <c r="BD57" s="19">
        <v>19</v>
      </c>
      <c r="BE57" s="19">
        <v>19</v>
      </c>
      <c r="BF57" s="19">
        <v>19</v>
      </c>
      <c r="BG57" s="19">
        <v>19</v>
      </c>
      <c r="BH57" s="19">
        <v>19</v>
      </c>
      <c r="BI57" s="19">
        <v>19</v>
      </c>
      <c r="BJ57" s="19">
        <v>19</v>
      </c>
      <c r="BK57" s="19">
        <v>19</v>
      </c>
      <c r="BL57" s="19">
        <v>19</v>
      </c>
      <c r="BM57" s="19">
        <v>19</v>
      </c>
      <c r="BN57" s="19">
        <v>19</v>
      </c>
      <c r="BO57" s="19">
        <v>0</v>
      </c>
    </row>
    <row r="58" spans="1:67" ht="50.1" customHeight="1" x14ac:dyDescent="0.25">
      <c r="A58" s="28" t="s">
        <v>189</v>
      </c>
      <c r="B58" s="29" t="s">
        <v>55</v>
      </c>
      <c r="C58" s="22" t="str">
        <f>IF(VALUE(TRIM(LEFT(AJ58,AK58-1)))&gt;0,"+"&amp; TRIM(LEFT(AJ58,AK58-1))&amp;"*",IF(VALUE(TRIM(LEFT(AJ58,AK58-1)))&lt;0, TRIM(LEFT(AJ58,AK58-1))&amp;"*",""))</f>
        <v>-1.00*</v>
      </c>
      <c r="D58" s="23" t="str">
        <f>IF(AK58=0,"",IF(AL58=0,TRIM(MID($AJ58,AK58+1,LEN($AJ58)-AK58)),IF(BA58&lt;&gt;0,TRIM(MID($AJ58,AK58+1,BA58-AK58-1)),TRIM(MID($AJ58,AK58+1,BA58-AK58-1)))))</f>
        <v>GYM_KUM.1</v>
      </c>
      <c r="E58" s="24" t="str">
        <f>IF(IF(AL58=0,"",TRIM(MID($AJ58,BA58+1,AL58-BA58-1)))="","",IF(VALUE(TRIM(MID($AJ58,BA58+1,AL58-BA58-1)))&gt;0,"+"&amp;TRIM(MID($AJ58,BA58+1,AL58-BA58-1))&amp;"*",TRIM(MID($AJ58,BA58+1,AL58-BA58-1))&amp;"*"))</f>
        <v>+0.89*</v>
      </c>
      <c r="F58" s="25" t="str">
        <f>IF(AL58=0,"",IF(AM58=0,TRIM(MID($AJ58,AL58+1,LEN($AJ58)-AL58)),IF(BB58&lt;&gt;0,TRIM(MID($AJ58,AL58+1,BB58-AL58-1)),TRIM(MID($AJ58,AL58+1,BB58-AL58-1)))))</f>
        <v>HOR_KBY_ISL2.1</v>
      </c>
      <c r="G58" s="22" t="str">
        <f>IF(IF(AM58=0,"",TRIM(MID($AJ58,BB58+1,AM58-BB58-1)))="","",IF(VALUE(TRIM(MID($AJ58,BB58+1,AM58-BB58-1)))&gt;0,"+"&amp;TRIM(MID($AJ58,BB58+1,AM58-BB58-1))&amp;"*",TRIM(MID($AJ58,BB58+1,AM58-BB58-1))&amp;"*"))</f>
        <v/>
      </c>
      <c r="H58" s="23" t="str">
        <f>IF(AM58=0,"",IF(AN58=0,TRIM(MID($AJ58,AM58+1,LEN($AJ58)-AM58)),IF(BC58&lt;&gt;0,TRIM(MID($AJ58,AM58+1,BC58-AM58-1)),TRIM(MID($AJ58,AM58+1,BC58-AM58-1)))))</f>
        <v/>
      </c>
      <c r="I58" s="22" t="str">
        <f>IF(IF(AN58=0,"",TRIM(MID($AJ58,BC58+1,AN58-BC58-1)))="","",IF(VALUE(TRIM(MID($AJ58,BC58+1,AN58-BC58-1)))&gt;0,"+"&amp;TRIM(MID($AJ58,BC58+1,AN58-BC58-1))&amp;"*",TRIM(MID($AJ58,BC58+1,AN58-BC58-1))&amp;"*"))</f>
        <v/>
      </c>
      <c r="J58" s="23" t="str">
        <f>IF(AN58=0,"",IF(AO58=0,TRIM(MID($AJ58,AN58+1,LEN($AJ58)-AN58)),IF(BD58&lt;&gt;0,TRIM(MID($AJ58,AN58+1,BD58-AN58-1)),TRIM(MID($AJ58,AN58+1,BD58-AN58-1)))))</f>
        <v/>
      </c>
      <c r="K58" s="22" t="str">
        <f>IF(IF(AO58=0,"",TRIM(MID($AJ58,BD58+1,AO58-BD58-1)))="","",IF(VALUE(TRIM(MID($AJ58,BD58+1,AO58-BD58-1)))&gt;0,"+"&amp;TRIM(MID($AJ58,BD58+1,AO58-BD58-1))&amp;"*",TRIM(MID($AJ58,BD58+1,AO58-BD58-1))&amp;"*"))</f>
        <v/>
      </c>
      <c r="L58" s="23" t="str">
        <f>IF(AO58=0,"",IF(AP58=0,TRIM(MID($AJ58,AO58+1,LEN($AJ58)-AO58)),IF(BE58&lt;&gt;0,TRIM(MID($AJ58,AO58+1,BE58-AO58-1)),TRIM(MID($AJ58,AO58+1,BE58-AO58-1)))))</f>
        <v/>
      </c>
      <c r="M58" s="22" t="str">
        <f>IF(IF(AP58=0,"",TRIM(MID($AJ58,BE58+1,AP58-BE58-1)))="","",IF(VALUE(TRIM(MID($AJ58,BE58+1,AP58-BE58-1)))&gt;0,"+"&amp;TRIM(MID($AJ58,BE58+1,AP58-BE58-1))&amp;"*",TRIM(MID($AJ58,BE58+1,AP58-BE58-1))&amp;"*"))</f>
        <v/>
      </c>
      <c r="N58" s="23" t="str">
        <f>IF(AP58=0,"",IF(AQ58=0,TRIM(MID($AJ58,AP58+1,LEN($AJ58)-AP58)),IF(BF58&lt;&gt;0,TRIM(MID($AJ58,AP58+1,BF58-AP58-1)),TRIM(MID($AJ58,AP58+1,BF58-AP58-1)))))</f>
        <v/>
      </c>
      <c r="O58" s="22" t="str">
        <f>IF(IF(AQ58=0,"",TRIM(MID($AJ58,BF58+1,AQ58-BF58-1)))="","",IF(VALUE(TRIM(MID($AJ58,BF58+1,AQ58-BF58-1)))&gt;0,"+"&amp;TRIM(MID($AJ58,BF58+1,AQ58-BF58-1))&amp;"*",TRIM(MID($AJ58,BF58+1,AQ58-BF58-1))&amp;"*"))</f>
        <v/>
      </c>
      <c r="P58" s="23" t="str">
        <f>IF(AQ58=0,"",IF(AR58=0,TRIM(MID($AJ58,AQ58+1,LEN($AJ58)-AQ58)),IF(BG58&lt;&gt;0,TRIM(MID($AJ58,AQ58+1,BG58-AQ58-1)),TRIM(MID($AJ58,AQ58+1,BG58-AQ58-1)))))</f>
        <v/>
      </c>
      <c r="Q58" s="22" t="str">
        <f>IF(IF(AR58=0,"",TRIM(MID($AJ58,BG58+1,AR58-BG58-1)))="","",IF(VALUE(TRIM(MID($AJ58,BG58+1,AR58-BG58-1)))&gt;0,"+"&amp;TRIM(MID($AJ58,BG58+1,AR58-BG58-1))&amp;"*",TRIM(MID($AJ58,BG58+1,AR58-BG58-1))&amp;"*"))</f>
        <v/>
      </c>
      <c r="R58" s="23" t="str">
        <f>IF(AR58=0,"",IF(AS58=0,TRIM(MID($AJ58,AR58+1,LEN($AJ58)-AR58)),IF(BH58&lt;&gt;0,TRIM(MID($AJ58,AR58+1,BH58-AR58-1)),TRIM(MID($AJ58,AR58+1,BH58-AR58-1)))))</f>
        <v/>
      </c>
      <c r="S58" s="22" t="str">
        <f>IF(IF(AS58=0,"",TRIM(MID($AJ58,BH58+1,AS58-BH58-1)))="","",IF(VALUE(TRIM(MID($AJ58,BH58+1,AS58-BH58-1)))&gt;0,"+"&amp;TRIM(MID($AJ58,BH58+1,AS58-BH58-1))&amp;"*",TRIM(MID($AJ58,BH58+1,AS58-BH58-1))&amp;"*"))</f>
        <v/>
      </c>
      <c r="T58" s="23" t="str">
        <f>IF(AS58=0,"",IF(AT58=0,TRIM(MID($AJ58,AS58+1,LEN($AJ58)-AS58)),IF(BI58&lt;&gt;0,TRIM(MID($AJ58,AS58+1,BI58-AS58-1)),TRIM(MID($AJ58,AS58+1,BI58-AS58-1)))))</f>
        <v/>
      </c>
      <c r="U58" s="22" t="str">
        <f>IF(IF(AT58=0,"",TRIM(MID($AJ58,BI58+1,AT58-BI58-1)))="","",IF(VALUE(TRIM(MID($AJ58,BI58+1,AT58-BI58-1)))&gt;0,"+"&amp;TRIM(MID($AJ58,BI58+1,AT58-BI58-1))&amp;"*",TRIM(MID($AJ58,BI58+1,AT58-BI58-1))&amp;"*"))</f>
        <v/>
      </c>
      <c r="V58" s="23" t="str">
        <f>IF(AT58=0,"",IF(AU58=0,TRIM(MID($AJ58,AT58+1,LEN($AJ58)-AT58)),IF(BJ58&lt;&gt;0,TRIM(MID($AJ58,AT58+1,BJ58-AT58-1)),TRIM(MID($AJ58,AT58+1,BJ58-AT58-1)))))</f>
        <v/>
      </c>
      <c r="W58" s="22" t="str">
        <f>IF(IF(AU58=0,"",TRIM(MID($AJ58,BJ58+1,AU58-BJ58-1)))="","",IF(VALUE(TRIM(MID($AJ58,BJ58+1,AU58-BJ58-1)))&gt;0,"+"&amp;TRIM(MID($AJ58,BJ58+1,AU58-BJ58-1))&amp;"*",TRIM(MID($AJ58,BJ58+1,AU58-BJ58-1))&amp;"*"))</f>
        <v/>
      </c>
      <c r="X58" s="23" t="str">
        <f>IF(AU58=0,"",IF(AV58=0,TRIM(MID($AJ58,AU58+1,LEN($AJ58)-AU58)),IF(BK58&lt;&gt;0,TRIM(MID($AJ58,AU58+1,BK58-AU58-1)),TRIM(MID($AJ58,AU58+1,BK58-AU58-1)))))</f>
        <v/>
      </c>
      <c r="Y58" s="22" t="str">
        <f>IF(IF(AV58=0,"",TRIM(MID($AJ58,BK58+1,AV58-BK58-1)))="","",IF(VALUE(TRIM(MID($AJ58,BK58+1,AV58-BK58-1)))&gt;0,"+"&amp;TRIM(MID($AJ58,BK58+1,AV58-BK58-1))&amp;"*",TRIM(MID($AJ58,BK58+1,AV58-BK58-1))&amp;"*"))</f>
        <v/>
      </c>
      <c r="Z58" s="23" t="str">
        <f>IF(AV58=0,"",IF(AW58=0,TRIM(MID($AJ58,AV58+1,LEN($AJ58)-AV58)),IF(BL58&lt;&gt;0,TRIM(MID($AJ58,AV58+1,BL58-AV58-1)),TRIM(MID($AJ58,AV58+1,BL58-AV58-1)))))</f>
        <v/>
      </c>
      <c r="AA58" s="22" t="str">
        <f>IF(IF(AW58=0,"",TRIM(MID($AJ58,BL58+1,AW58-BL58-1)))="","",IF(VALUE(TRIM(MID($AJ58,BL58+1,AW58-BL58-1)))&gt;0,"+"&amp;TRIM(MID($AJ58,BL58+1,AW58-BL58-1))&amp;"*",TRIM(MID($AJ58,BL58+1,AW58-BL58-1))&amp;"*"))</f>
        <v/>
      </c>
      <c r="AB58" s="23" t="str">
        <f>IF(AW58=0,"",IF(AX58=0,TRIM(MID($AJ58,AW58+1,LEN($AJ58)-AW58)),IF(BM58&lt;&gt;0,TRIM(MID($AJ58,AW58+1,BM58-AW58-1)),TRIM(MID($AJ58,AW58+1,BM58-AW58-1)))))</f>
        <v/>
      </c>
      <c r="AC58" s="22" t="str">
        <f>IF(IF(AX58=0,"",TRIM(MID($AJ58,BM58+1,AX58-BM58-1)))="","",IF(VALUE(TRIM(MID($AJ58,BM58+1,AX58-BM58-1)))&gt;0,"+"&amp;TRIM(MID($AJ58,BM58+1,AX58-BM58-1))&amp;"*",TRIM(MID($AJ58,BM58+1,AX58-BM58-1))&amp;"*"))</f>
        <v/>
      </c>
      <c r="AD58" s="23" t="str">
        <f>IF(AX58=0,"",IF(AZ58=0,TRIM(MID($AJ58,AX58+1,LEN($AJ58)-AX58)),IF(BO58&lt;&gt;0,TRIM(MID($AJ58,AX58+1,BO58-AX58-1)),TRIM(MID($AJ58,AX58+1,BO58-AX58-1)))))</f>
        <v/>
      </c>
      <c r="AE58" s="22" t="str">
        <f>IF(IF(AY58=0,"",TRIM(MID($AJ58,BN58+1,AY58-BN58-1)))="","",IF(VALUE(TRIM(MID($AJ58,BN58+1,AY58-BN58-1)))&gt;0,"+"&amp;TRIM(MID($AJ58,BN58+1,AY58-BN58-1))&amp;"*",TRIM(MID($AJ58,BN58+1,AY58-BN58-1))&amp;"*"))</f>
        <v/>
      </c>
      <c r="AF58" s="23" t="str">
        <f>IF(AY58=0,"",IF(BA58=0,TRIM(MID($AJ58,AY58+1,LEN($AJ58)-AY58)),IF(BP58&lt;&gt;0,TRIM(MID($AJ58,AY58+1,BP58-AY58-1)),TRIM(MID($AJ58,AY58+1,BP58-AY58-1)))))</f>
        <v/>
      </c>
      <c r="AG58" s="29">
        <v>20</v>
      </c>
      <c r="AH58" s="29">
        <v>33</v>
      </c>
      <c r="AI58" s="20" t="s">
        <v>190</v>
      </c>
      <c r="AJ58" s="28" t="s">
        <v>191</v>
      </c>
      <c r="AK58" s="19">
        <f>FIND("*",$AJ58,1)</f>
        <v>7</v>
      </c>
      <c r="AL58" s="19">
        <f>IF(ISERR(FIND("*",$AJ58,AK58+1)),0,FIND("*",$AJ58,AK58+1))</f>
        <v>26</v>
      </c>
      <c r="AM58" s="19">
        <f t="shared" ref="AM58:AY58" si="75">IF(AL58=0,0,IF(ISERR(FIND("*",$AJ58,AL58+1)),0,FIND("*",$AJ58,AL58+1)))</f>
        <v>0</v>
      </c>
      <c r="AN58" s="19">
        <f t="shared" si="75"/>
        <v>0</v>
      </c>
      <c r="AO58" s="19">
        <f t="shared" si="75"/>
        <v>0</v>
      </c>
      <c r="AP58" s="19">
        <f t="shared" si="75"/>
        <v>0</v>
      </c>
      <c r="AQ58" s="19">
        <f t="shared" si="75"/>
        <v>0</v>
      </c>
      <c r="AR58" s="19">
        <f t="shared" si="75"/>
        <v>0</v>
      </c>
      <c r="AS58" s="19">
        <f t="shared" si="75"/>
        <v>0</v>
      </c>
      <c r="AT58" s="19">
        <f t="shared" si="75"/>
        <v>0</v>
      </c>
      <c r="AU58" s="19">
        <f t="shared" si="75"/>
        <v>0</v>
      </c>
      <c r="AV58" s="19">
        <f t="shared" si="75"/>
        <v>0</v>
      </c>
      <c r="AW58" s="19">
        <f t="shared" si="75"/>
        <v>0</v>
      </c>
      <c r="AX58" s="19">
        <f t="shared" si="75"/>
        <v>0</v>
      </c>
      <c r="AY58" s="19">
        <f t="shared" si="75"/>
        <v>0</v>
      </c>
      <c r="AZ58" s="19">
        <v>0</v>
      </c>
      <c r="BA58" s="19">
        <f t="shared" ref="BA58:BN58" si="76">IF(ISERR(FIND("+",$AJ58,AK58+1)),0,FIND("+",$AJ58,AK58+1))</f>
        <v>19</v>
      </c>
      <c r="BB58" s="19">
        <f t="shared" si="76"/>
        <v>0</v>
      </c>
      <c r="BC58" s="19">
        <f t="shared" si="76"/>
        <v>19</v>
      </c>
      <c r="BD58" s="19">
        <f t="shared" si="76"/>
        <v>19</v>
      </c>
      <c r="BE58" s="19">
        <f t="shared" si="76"/>
        <v>19</v>
      </c>
      <c r="BF58" s="19">
        <f t="shared" si="76"/>
        <v>19</v>
      </c>
      <c r="BG58" s="19">
        <f t="shared" si="76"/>
        <v>19</v>
      </c>
      <c r="BH58" s="19">
        <f t="shared" si="76"/>
        <v>19</v>
      </c>
      <c r="BI58" s="19">
        <f t="shared" si="76"/>
        <v>19</v>
      </c>
      <c r="BJ58" s="19">
        <f t="shared" si="76"/>
        <v>19</v>
      </c>
      <c r="BK58" s="19">
        <f t="shared" si="76"/>
        <v>19</v>
      </c>
      <c r="BL58" s="19">
        <f t="shared" si="76"/>
        <v>19</v>
      </c>
      <c r="BM58" s="19">
        <f t="shared" si="76"/>
        <v>19</v>
      </c>
      <c r="BN58" s="19">
        <f t="shared" si="76"/>
        <v>19</v>
      </c>
      <c r="BO58" s="19">
        <v>0</v>
      </c>
    </row>
    <row r="59" spans="1:67" ht="50.1" customHeight="1" x14ac:dyDescent="0.25">
      <c r="A59" s="28" t="s">
        <v>192</v>
      </c>
      <c r="B59" s="29" t="s">
        <v>55</v>
      </c>
      <c r="C59" s="22" t="s">
        <v>180</v>
      </c>
      <c r="D59" s="23" t="s">
        <v>181</v>
      </c>
      <c r="E59" s="24" t="s">
        <v>187</v>
      </c>
      <c r="F59" s="25" t="s">
        <v>193</v>
      </c>
      <c r="G59" s="22" t="s">
        <v>356</v>
      </c>
      <c r="H59" s="23" t="s">
        <v>356</v>
      </c>
      <c r="I59" s="22" t="s">
        <v>356</v>
      </c>
      <c r="J59" s="23" t="s">
        <v>356</v>
      </c>
      <c r="K59" s="22" t="s">
        <v>356</v>
      </c>
      <c r="L59" s="23" t="s">
        <v>356</v>
      </c>
      <c r="M59" s="22" t="s">
        <v>356</v>
      </c>
      <c r="N59" s="23" t="s">
        <v>356</v>
      </c>
      <c r="O59" s="22" t="s">
        <v>356</v>
      </c>
      <c r="P59" s="23" t="s">
        <v>356</v>
      </c>
      <c r="Q59" s="22" t="s">
        <v>356</v>
      </c>
      <c r="R59" s="23" t="s">
        <v>356</v>
      </c>
      <c r="S59" s="22" t="s">
        <v>356</v>
      </c>
      <c r="T59" s="23" t="s">
        <v>356</v>
      </c>
      <c r="U59" s="22" t="s">
        <v>356</v>
      </c>
      <c r="V59" s="23" t="s">
        <v>356</v>
      </c>
      <c r="W59" s="22" t="s">
        <v>356</v>
      </c>
      <c r="X59" s="23" t="s">
        <v>356</v>
      </c>
      <c r="Y59" s="22" t="s">
        <v>356</v>
      </c>
      <c r="Z59" s="23" t="s">
        <v>356</v>
      </c>
      <c r="AA59" s="22" t="s">
        <v>356</v>
      </c>
      <c r="AB59" s="23" t="s">
        <v>356</v>
      </c>
      <c r="AC59" s="22" t="s">
        <v>356</v>
      </c>
      <c r="AD59" s="23" t="s">
        <v>356</v>
      </c>
      <c r="AE59" s="22" t="s">
        <v>356</v>
      </c>
      <c r="AF59" s="23" t="s">
        <v>356</v>
      </c>
      <c r="AG59" s="29">
        <v>25</v>
      </c>
      <c r="AH59" s="29">
        <v>30.9</v>
      </c>
      <c r="AI59" s="20" t="s">
        <v>194</v>
      </c>
      <c r="AJ59" s="28" t="s">
        <v>195</v>
      </c>
      <c r="AK59" s="19">
        <v>7</v>
      </c>
      <c r="AL59" s="19">
        <v>26</v>
      </c>
      <c r="AM59" s="19">
        <v>0</v>
      </c>
      <c r="AN59" s="19">
        <v>0</v>
      </c>
      <c r="AO59" s="19">
        <v>0</v>
      </c>
      <c r="AP59" s="19">
        <v>0</v>
      </c>
      <c r="AQ59" s="19">
        <v>0</v>
      </c>
      <c r="AR59" s="19">
        <v>0</v>
      </c>
      <c r="AS59" s="19">
        <v>0</v>
      </c>
      <c r="AT59" s="19">
        <v>0</v>
      </c>
      <c r="AU59" s="19">
        <v>0</v>
      </c>
      <c r="AV59" s="19">
        <v>0</v>
      </c>
      <c r="AW59" s="19">
        <v>0</v>
      </c>
      <c r="AX59" s="19">
        <v>0</v>
      </c>
      <c r="AY59" s="19">
        <v>0</v>
      </c>
      <c r="AZ59" s="19">
        <v>0</v>
      </c>
      <c r="BA59" s="19">
        <v>19</v>
      </c>
      <c r="BB59" s="19">
        <v>0</v>
      </c>
      <c r="BC59" s="19">
        <v>19</v>
      </c>
      <c r="BD59" s="19">
        <v>19</v>
      </c>
      <c r="BE59" s="19">
        <v>19</v>
      </c>
      <c r="BF59" s="19">
        <v>19</v>
      </c>
      <c r="BG59" s="19">
        <v>19</v>
      </c>
      <c r="BH59" s="19">
        <v>19</v>
      </c>
      <c r="BI59" s="19">
        <v>19</v>
      </c>
      <c r="BJ59" s="19">
        <v>19</v>
      </c>
      <c r="BK59" s="19">
        <v>19</v>
      </c>
      <c r="BL59" s="19">
        <v>19</v>
      </c>
      <c r="BM59" s="19">
        <v>19</v>
      </c>
      <c r="BN59" s="19">
        <v>19</v>
      </c>
      <c r="BO59" s="19">
        <v>0</v>
      </c>
    </row>
    <row r="60" spans="1:67" ht="50.1" customHeight="1" x14ac:dyDescent="0.25">
      <c r="A60" s="28" t="s">
        <v>196</v>
      </c>
      <c r="B60" s="29" t="s">
        <v>55</v>
      </c>
      <c r="C60" s="22" t="s">
        <v>180</v>
      </c>
      <c r="D60" s="23" t="s">
        <v>181</v>
      </c>
      <c r="E60" s="24" t="s">
        <v>197</v>
      </c>
      <c r="F60" s="25" t="s">
        <v>193</v>
      </c>
      <c r="G60" s="22" t="s">
        <v>356</v>
      </c>
      <c r="H60" s="23" t="s">
        <v>356</v>
      </c>
      <c r="I60" s="22" t="s">
        <v>356</v>
      </c>
      <c r="J60" s="23" t="s">
        <v>356</v>
      </c>
      <c r="K60" s="22" t="s">
        <v>356</v>
      </c>
      <c r="L60" s="23" t="s">
        <v>356</v>
      </c>
      <c r="M60" s="22" t="s">
        <v>356</v>
      </c>
      <c r="N60" s="23" t="s">
        <v>356</v>
      </c>
      <c r="O60" s="22" t="s">
        <v>356</v>
      </c>
      <c r="P60" s="23" t="s">
        <v>356</v>
      </c>
      <c r="Q60" s="22" t="s">
        <v>356</v>
      </c>
      <c r="R60" s="23" t="s">
        <v>356</v>
      </c>
      <c r="S60" s="22" t="s">
        <v>356</v>
      </c>
      <c r="T60" s="23" t="s">
        <v>356</v>
      </c>
      <c r="U60" s="22" t="s">
        <v>356</v>
      </c>
      <c r="V60" s="23" t="s">
        <v>356</v>
      </c>
      <c r="W60" s="22" t="s">
        <v>356</v>
      </c>
      <c r="X60" s="23" t="s">
        <v>356</v>
      </c>
      <c r="Y60" s="22" t="s">
        <v>356</v>
      </c>
      <c r="Z60" s="23" t="s">
        <v>356</v>
      </c>
      <c r="AA60" s="22" t="s">
        <v>356</v>
      </c>
      <c r="AB60" s="23" t="s">
        <v>356</v>
      </c>
      <c r="AC60" s="22" t="s">
        <v>356</v>
      </c>
      <c r="AD60" s="23" t="s">
        <v>356</v>
      </c>
      <c r="AE60" s="22" t="s">
        <v>356</v>
      </c>
      <c r="AF60" s="23" t="s">
        <v>356</v>
      </c>
      <c r="AG60" s="29">
        <v>30</v>
      </c>
      <c r="AH60" s="29">
        <v>27.5</v>
      </c>
      <c r="AI60" s="20" t="s">
        <v>194</v>
      </c>
      <c r="AJ60" s="28" t="s">
        <v>198</v>
      </c>
      <c r="AK60" s="19">
        <v>7</v>
      </c>
      <c r="AL60" s="19">
        <v>25</v>
      </c>
      <c r="AM60" s="19">
        <v>0</v>
      </c>
      <c r="AN60" s="19">
        <v>0</v>
      </c>
      <c r="AO60" s="19">
        <v>0</v>
      </c>
      <c r="AP60" s="19">
        <v>0</v>
      </c>
      <c r="AQ60" s="19">
        <v>0</v>
      </c>
      <c r="AR60" s="19">
        <v>0</v>
      </c>
      <c r="AS60" s="19">
        <v>0</v>
      </c>
      <c r="AT60" s="19">
        <v>0</v>
      </c>
      <c r="AU60" s="19">
        <v>0</v>
      </c>
      <c r="AV60" s="19">
        <v>0</v>
      </c>
      <c r="AW60" s="19">
        <v>0</v>
      </c>
      <c r="AX60" s="19">
        <v>0</v>
      </c>
      <c r="AY60" s="19">
        <v>0</v>
      </c>
      <c r="AZ60" s="19">
        <v>0</v>
      </c>
      <c r="BA60" s="19">
        <v>19</v>
      </c>
      <c r="BB60" s="19">
        <v>0</v>
      </c>
      <c r="BC60" s="19">
        <v>19</v>
      </c>
      <c r="BD60" s="19">
        <v>19</v>
      </c>
      <c r="BE60" s="19">
        <v>19</v>
      </c>
      <c r="BF60" s="19">
        <v>19</v>
      </c>
      <c r="BG60" s="19">
        <v>19</v>
      </c>
      <c r="BH60" s="19">
        <v>19</v>
      </c>
      <c r="BI60" s="19">
        <v>19</v>
      </c>
      <c r="BJ60" s="19">
        <v>19</v>
      </c>
      <c r="BK60" s="19">
        <v>19</v>
      </c>
      <c r="BL60" s="19">
        <v>19</v>
      </c>
      <c r="BM60" s="19">
        <v>19</v>
      </c>
      <c r="BN60" s="19">
        <v>19</v>
      </c>
      <c r="BO60" s="19">
        <v>0</v>
      </c>
    </row>
    <row r="61" spans="1:67" ht="50.1" customHeight="1" x14ac:dyDescent="0.25">
      <c r="A61" s="28" t="s">
        <v>199</v>
      </c>
      <c r="B61" s="29" t="s">
        <v>55</v>
      </c>
      <c r="C61" s="22" t="str">
        <f>IF(VALUE(TRIM(LEFT(AJ61,AK61-1)))&gt;0,"+"&amp; TRIM(LEFT(AJ61,AK61-1))&amp;"*",IF(VALUE(TRIM(LEFT(AJ61,AK61-1)))&lt;0, TRIM(LEFT(AJ61,AK61-1))&amp;"*",""))</f>
        <v>-1*</v>
      </c>
      <c r="D61" s="23" t="str">
        <f>IF(AK61=0,"",IF(AL61=0,TRIM(MID($AJ61,AK61+1,LEN($AJ61)-AK61)),IF(BA61&lt;&gt;0,TRIM(MID($AJ61,AK61+1,BA61-AK61-1)),TRIM(MID($AJ61,AK61+1,BA61-AK61-1)))))</f>
        <v>GYM_KUM.1</v>
      </c>
      <c r="E61" s="24" t="str">
        <f>IF(IF(AL61=0,"",TRIM(MID($AJ61,BA61+1,AL61-BA61-1)))="","",IF(VALUE(TRIM(MID($AJ61,BA61+1,AL61-BA61-1)))&gt;0,"+"&amp;TRIM(MID($AJ61,BA61+1,AL61-BA61-1))&amp;"*",TRIM(MID($AJ61,BA61+1,AL61-BA61-1))&amp;"*"))</f>
        <v>+0.89*</v>
      </c>
      <c r="F61" s="25" t="str">
        <f>IF(AL61=0,"",IF(AM61=0,TRIM(MID($AJ61,AL61+1,LEN($AJ61)-AL61)),IF(BB61&lt;&gt;0,TRIM(MID($AJ61,AL61+1,BB61-AL61-1)),TRIM(MID($AJ61,AL61+1,BB61-AL61-1)))))</f>
        <v>HOR_KBY_ISL1.1</v>
      </c>
      <c r="G61" s="22" t="str">
        <f>IF(IF(AM61=0,"",TRIM(MID($AJ61,BB61+1,AM61-BB61-1)))="","",IF(VALUE(TRIM(MID($AJ61,BB61+1,AM61-BB61-1)))&gt;0,"+"&amp;TRIM(MID($AJ61,BB61+1,AM61-BB61-1))&amp;"*",TRIM(MID($AJ61,BB61+1,AM61-BB61-1))&amp;"*"))</f>
        <v/>
      </c>
      <c r="H61" s="23" t="str">
        <f>IF(AM61=0,"",IF(AN61=0,TRIM(MID($AJ61,AM61+1,LEN($AJ61)-AM61)),IF(BC61&lt;&gt;0,TRIM(MID($AJ61,AM61+1,BC61-AM61-1)),TRIM(MID($AJ61,AM61+1,BC61-AM61-1)))))</f>
        <v/>
      </c>
      <c r="I61" s="22" t="str">
        <f>IF(IF(AN61=0,"",TRIM(MID($AJ61,BC61+1,AN61-BC61-1)))="","",IF(VALUE(TRIM(MID($AJ61,BC61+1,AN61-BC61-1)))&gt;0,"+"&amp;TRIM(MID($AJ61,BC61+1,AN61-BC61-1))&amp;"*",TRIM(MID($AJ61,BC61+1,AN61-BC61-1))&amp;"*"))</f>
        <v/>
      </c>
      <c r="J61" s="23" t="str">
        <f>IF(AN61=0,"",IF(AO61=0,TRIM(MID($AJ61,AN61+1,LEN($AJ61)-AN61)),IF(BD61&lt;&gt;0,TRIM(MID($AJ61,AN61+1,BD61-AN61-1)),TRIM(MID($AJ61,AN61+1,BD61-AN61-1)))))</f>
        <v/>
      </c>
      <c r="K61" s="22" t="str">
        <f>IF(IF(AO61=0,"",TRIM(MID($AJ61,BD61+1,AO61-BD61-1)))="","",IF(VALUE(TRIM(MID($AJ61,BD61+1,AO61-BD61-1)))&gt;0,"+"&amp;TRIM(MID($AJ61,BD61+1,AO61-BD61-1))&amp;"*",TRIM(MID($AJ61,BD61+1,AO61-BD61-1))&amp;"*"))</f>
        <v/>
      </c>
      <c r="L61" s="23" t="str">
        <f>IF(AO61=0,"",IF(AP61=0,TRIM(MID($AJ61,AO61+1,LEN($AJ61)-AO61)),IF(BE61&lt;&gt;0,TRIM(MID($AJ61,AO61+1,BE61-AO61-1)),TRIM(MID($AJ61,AO61+1,BE61-AO61-1)))))</f>
        <v/>
      </c>
      <c r="M61" s="22" t="str">
        <f>IF(IF(AP61=0,"",TRIM(MID($AJ61,BE61+1,AP61-BE61-1)))="","",IF(VALUE(TRIM(MID($AJ61,BE61+1,AP61-BE61-1)))&gt;0,"+"&amp;TRIM(MID($AJ61,BE61+1,AP61-BE61-1))&amp;"*",TRIM(MID($AJ61,BE61+1,AP61-BE61-1))&amp;"*"))</f>
        <v/>
      </c>
      <c r="N61" s="23" t="str">
        <f>IF(AP61=0,"",IF(AQ61=0,TRIM(MID($AJ61,AP61+1,LEN($AJ61)-AP61)),IF(BF61&lt;&gt;0,TRIM(MID($AJ61,AP61+1,BF61-AP61-1)),TRIM(MID($AJ61,AP61+1,BF61-AP61-1)))))</f>
        <v/>
      </c>
      <c r="O61" s="22" t="str">
        <f>IF(IF(AQ61=0,"",TRIM(MID($AJ61,BF61+1,AQ61-BF61-1)))="","",IF(VALUE(TRIM(MID($AJ61,BF61+1,AQ61-BF61-1)))&gt;0,"+"&amp;TRIM(MID($AJ61,BF61+1,AQ61-BF61-1))&amp;"*",TRIM(MID($AJ61,BF61+1,AQ61-BF61-1))&amp;"*"))</f>
        <v/>
      </c>
      <c r="P61" s="23" t="str">
        <f>IF(AQ61=0,"",IF(AR61=0,TRIM(MID($AJ61,AQ61+1,LEN($AJ61)-AQ61)),IF(BG61&lt;&gt;0,TRIM(MID($AJ61,AQ61+1,BG61-AQ61-1)),TRIM(MID($AJ61,AQ61+1,BG61-AQ61-1)))))</f>
        <v/>
      </c>
      <c r="Q61" s="22" t="str">
        <f>IF(IF(AR61=0,"",TRIM(MID($AJ61,BG61+1,AR61-BG61-1)))="","",IF(VALUE(TRIM(MID($AJ61,BG61+1,AR61-BG61-1)))&gt;0,"+"&amp;TRIM(MID($AJ61,BG61+1,AR61-BG61-1))&amp;"*",TRIM(MID($AJ61,BG61+1,AR61-BG61-1))&amp;"*"))</f>
        <v/>
      </c>
      <c r="R61" s="23" t="str">
        <f>IF(AR61=0,"",IF(AS61=0,TRIM(MID($AJ61,AR61+1,LEN($AJ61)-AR61)),IF(BH61&lt;&gt;0,TRIM(MID($AJ61,AR61+1,BH61-AR61-1)),TRIM(MID($AJ61,AR61+1,BH61-AR61-1)))))</f>
        <v/>
      </c>
      <c r="S61" s="22" t="str">
        <f>IF(IF(AS61=0,"",TRIM(MID($AJ61,BH61+1,AS61-BH61-1)))="","",IF(VALUE(TRIM(MID($AJ61,BH61+1,AS61-BH61-1)))&gt;0,"+"&amp;TRIM(MID($AJ61,BH61+1,AS61-BH61-1))&amp;"*",TRIM(MID($AJ61,BH61+1,AS61-BH61-1))&amp;"*"))</f>
        <v/>
      </c>
      <c r="T61" s="23" t="str">
        <f>IF(AS61=0,"",IF(AT61=0,TRIM(MID($AJ61,AS61+1,LEN($AJ61)-AS61)),IF(BI61&lt;&gt;0,TRIM(MID($AJ61,AS61+1,BI61-AS61-1)),TRIM(MID($AJ61,AS61+1,BI61-AS61-1)))))</f>
        <v/>
      </c>
      <c r="U61" s="22" t="str">
        <f>IF(IF(AT61=0,"",TRIM(MID($AJ61,BI61+1,AT61-BI61-1)))="","",IF(VALUE(TRIM(MID($AJ61,BI61+1,AT61-BI61-1)))&gt;0,"+"&amp;TRIM(MID($AJ61,BI61+1,AT61-BI61-1))&amp;"*",TRIM(MID($AJ61,BI61+1,AT61-BI61-1))&amp;"*"))</f>
        <v/>
      </c>
      <c r="V61" s="23" t="str">
        <f>IF(AT61=0,"",IF(AU61=0,TRIM(MID($AJ61,AT61+1,LEN($AJ61)-AT61)),IF(BJ61&lt;&gt;0,TRIM(MID($AJ61,AT61+1,BJ61-AT61-1)),TRIM(MID($AJ61,AT61+1,BJ61-AT61-1)))))</f>
        <v/>
      </c>
      <c r="W61" s="22" t="str">
        <f>IF(IF(AU61=0,"",TRIM(MID($AJ61,BJ61+1,AU61-BJ61-1)))="","",IF(VALUE(TRIM(MID($AJ61,BJ61+1,AU61-BJ61-1)))&gt;0,"+"&amp;TRIM(MID($AJ61,BJ61+1,AU61-BJ61-1))&amp;"*",TRIM(MID($AJ61,BJ61+1,AU61-BJ61-1))&amp;"*"))</f>
        <v/>
      </c>
      <c r="X61" s="23" t="str">
        <f>IF(AU61=0,"",IF(AV61=0,TRIM(MID($AJ61,AU61+1,LEN($AJ61)-AU61)),IF(BK61&lt;&gt;0,TRIM(MID($AJ61,AU61+1,BK61-AU61-1)),TRIM(MID($AJ61,AU61+1,BK61-AU61-1)))))</f>
        <v/>
      </c>
      <c r="Y61" s="22" t="str">
        <f>IF(IF(AV61=0,"",TRIM(MID($AJ61,BK61+1,AV61-BK61-1)))="","",IF(VALUE(TRIM(MID($AJ61,BK61+1,AV61-BK61-1)))&gt;0,"+"&amp;TRIM(MID($AJ61,BK61+1,AV61-BK61-1))&amp;"*",TRIM(MID($AJ61,BK61+1,AV61-BK61-1))&amp;"*"))</f>
        <v/>
      </c>
      <c r="Z61" s="23" t="str">
        <f>IF(AV61=0,"",IF(AW61=0,TRIM(MID($AJ61,AV61+1,LEN($AJ61)-AV61)),IF(BL61&lt;&gt;0,TRIM(MID($AJ61,AV61+1,BL61-AV61-1)),TRIM(MID($AJ61,AV61+1,BL61-AV61-1)))))</f>
        <v/>
      </c>
      <c r="AA61" s="22" t="str">
        <f>IF(IF(AW61=0,"",TRIM(MID($AJ61,BL61+1,AW61-BL61-1)))="","",IF(VALUE(TRIM(MID($AJ61,BL61+1,AW61-BL61-1)))&gt;0,"+"&amp;TRIM(MID($AJ61,BL61+1,AW61-BL61-1))&amp;"*",TRIM(MID($AJ61,BL61+1,AW61-BL61-1))&amp;"*"))</f>
        <v/>
      </c>
      <c r="AB61" s="23" t="str">
        <f>IF(AW61=0,"",IF(AX61=0,TRIM(MID($AJ61,AW61+1,LEN($AJ61)-AW61)),IF(BM61&lt;&gt;0,TRIM(MID($AJ61,AW61+1,BM61-AW61-1)),TRIM(MID($AJ61,AW61+1,BM61-AW61-1)))))</f>
        <v/>
      </c>
      <c r="AC61" s="22" t="str">
        <f>IF(IF(AX61=0,"",TRIM(MID($AJ61,BM61+1,AX61-BM61-1)))="","",IF(VALUE(TRIM(MID($AJ61,BM61+1,AX61-BM61-1)))&gt;0,"+"&amp;TRIM(MID($AJ61,BM61+1,AX61-BM61-1))&amp;"*",TRIM(MID($AJ61,BM61+1,AX61-BM61-1))&amp;"*"))</f>
        <v/>
      </c>
      <c r="AD61" s="23" t="str">
        <f>IF(AX61=0,"",IF(AZ61=0,TRIM(MID($AJ61,AX61+1,LEN($AJ61)-AX61)),IF(BO61&lt;&gt;0,TRIM(MID($AJ61,AX61+1,BO61-AX61-1)),TRIM(MID($AJ61,AX61+1,BO61-AX61-1)))))</f>
        <v/>
      </c>
      <c r="AE61" s="22" t="str">
        <f>IF(IF(AY61=0,"",TRIM(MID($AJ61,BN61+1,AY61-BN61-1)))="","",IF(VALUE(TRIM(MID($AJ61,BN61+1,AY61-BN61-1)))&gt;0,"+"&amp;TRIM(MID($AJ61,BN61+1,AY61-BN61-1))&amp;"*",TRIM(MID($AJ61,BN61+1,AY61-BN61-1))&amp;"*"))</f>
        <v/>
      </c>
      <c r="AF61" s="23" t="str">
        <f>IF(AY61=0,"",IF(BA61=0,TRIM(MID($AJ61,AY61+1,LEN($AJ61)-AY61)),IF(BP61&lt;&gt;0,TRIM(MID($AJ61,AY61+1,BP61-AY61-1)),TRIM(MID($AJ61,AY61+1,BP61-AY61-1)))))</f>
        <v/>
      </c>
      <c r="AG61" s="29">
        <v>20</v>
      </c>
      <c r="AH61" s="29">
        <v>33</v>
      </c>
      <c r="AI61" s="20" t="s">
        <v>200</v>
      </c>
      <c r="AJ61" s="28" t="s">
        <v>201</v>
      </c>
      <c r="AK61" s="19">
        <f>FIND("*",$AJ61,1)</f>
        <v>4</v>
      </c>
      <c r="AL61" s="19">
        <f>IF(ISERR(FIND("*",$AJ61,AK61+1)),0,FIND("*",$AJ61,AK61+1))</f>
        <v>23</v>
      </c>
      <c r="AM61" s="19">
        <f t="shared" ref="AM61:AY61" si="77">IF(AL61=0,0,IF(ISERR(FIND("*",$AJ61,AL61+1)),0,FIND("*",$AJ61,AL61+1)))</f>
        <v>0</v>
      </c>
      <c r="AN61" s="19">
        <f t="shared" si="77"/>
        <v>0</v>
      </c>
      <c r="AO61" s="19">
        <f t="shared" si="77"/>
        <v>0</v>
      </c>
      <c r="AP61" s="19">
        <f t="shared" si="77"/>
        <v>0</v>
      </c>
      <c r="AQ61" s="19">
        <f t="shared" si="77"/>
        <v>0</v>
      </c>
      <c r="AR61" s="19">
        <f t="shared" si="77"/>
        <v>0</v>
      </c>
      <c r="AS61" s="19">
        <f t="shared" si="77"/>
        <v>0</v>
      </c>
      <c r="AT61" s="19">
        <f t="shared" si="77"/>
        <v>0</v>
      </c>
      <c r="AU61" s="19">
        <f t="shared" si="77"/>
        <v>0</v>
      </c>
      <c r="AV61" s="19">
        <f t="shared" si="77"/>
        <v>0</v>
      </c>
      <c r="AW61" s="19">
        <f t="shared" si="77"/>
        <v>0</v>
      </c>
      <c r="AX61" s="19">
        <f t="shared" si="77"/>
        <v>0</v>
      </c>
      <c r="AY61" s="19">
        <f t="shared" si="77"/>
        <v>0</v>
      </c>
      <c r="AZ61" s="19">
        <v>0</v>
      </c>
      <c r="BA61" s="19">
        <f t="shared" ref="BA61:BN61" si="78">IF(ISERR(FIND("+",$AJ61,AK61+1)),0,FIND("+",$AJ61,AK61+1))</f>
        <v>16</v>
      </c>
      <c r="BB61" s="19">
        <f t="shared" si="78"/>
        <v>0</v>
      </c>
      <c r="BC61" s="19">
        <f t="shared" si="78"/>
        <v>16</v>
      </c>
      <c r="BD61" s="19">
        <f t="shared" si="78"/>
        <v>16</v>
      </c>
      <c r="BE61" s="19">
        <f t="shared" si="78"/>
        <v>16</v>
      </c>
      <c r="BF61" s="19">
        <f t="shared" si="78"/>
        <v>16</v>
      </c>
      <c r="BG61" s="19">
        <f t="shared" si="78"/>
        <v>16</v>
      </c>
      <c r="BH61" s="19">
        <f t="shared" si="78"/>
        <v>16</v>
      </c>
      <c r="BI61" s="19">
        <f t="shared" si="78"/>
        <v>16</v>
      </c>
      <c r="BJ61" s="19">
        <f t="shared" si="78"/>
        <v>16</v>
      </c>
      <c r="BK61" s="19">
        <f t="shared" si="78"/>
        <v>16</v>
      </c>
      <c r="BL61" s="19">
        <f t="shared" si="78"/>
        <v>16</v>
      </c>
      <c r="BM61" s="19">
        <f t="shared" si="78"/>
        <v>16</v>
      </c>
      <c r="BN61" s="19">
        <f t="shared" si="78"/>
        <v>16</v>
      </c>
      <c r="BO61" s="19">
        <v>0</v>
      </c>
    </row>
    <row r="62" spans="1:67" ht="21" x14ac:dyDescent="0.25">
      <c r="A62" s="66"/>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row>
    <row r="63" spans="1:67" ht="21" x14ac:dyDescent="0.25">
      <c r="A63" s="18" t="s">
        <v>202</v>
      </c>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row>
    <row r="64" spans="1:67" ht="50.25" customHeight="1" x14ac:dyDescent="0.25">
      <c r="A64" s="20" t="s">
        <v>203</v>
      </c>
      <c r="B64" s="21" t="s">
        <v>172</v>
      </c>
      <c r="C64" s="22" t="s">
        <v>99</v>
      </c>
      <c r="D64" s="23" t="s">
        <v>204</v>
      </c>
      <c r="E64" s="24" t="s">
        <v>99</v>
      </c>
      <c r="F64" s="25" t="s">
        <v>205</v>
      </c>
      <c r="G64" s="22" t="s">
        <v>99</v>
      </c>
      <c r="H64" s="23" t="s">
        <v>206</v>
      </c>
      <c r="I64" s="22" t="s">
        <v>356</v>
      </c>
      <c r="J64" s="23"/>
      <c r="K64" s="22" t="s">
        <v>356</v>
      </c>
      <c r="L64" s="23" t="s">
        <v>356</v>
      </c>
      <c r="M64" s="22" t="s">
        <v>356</v>
      </c>
      <c r="N64" s="23" t="s">
        <v>356</v>
      </c>
      <c r="O64" s="22" t="s">
        <v>356</v>
      </c>
      <c r="P64" s="23" t="s">
        <v>356</v>
      </c>
      <c r="Q64" s="22" t="s">
        <v>356</v>
      </c>
      <c r="R64" s="23" t="s">
        <v>356</v>
      </c>
      <c r="S64" s="22" t="s">
        <v>356</v>
      </c>
      <c r="T64" s="23" t="s">
        <v>356</v>
      </c>
      <c r="U64" s="22" t="s">
        <v>356</v>
      </c>
      <c r="V64" s="23" t="s">
        <v>356</v>
      </c>
      <c r="W64" s="22" t="s">
        <v>356</v>
      </c>
      <c r="X64" s="23" t="s">
        <v>356</v>
      </c>
      <c r="Y64" s="22" t="s">
        <v>356</v>
      </c>
      <c r="Z64" s="23" t="s">
        <v>356</v>
      </c>
      <c r="AA64" s="22" t="s">
        <v>356</v>
      </c>
      <c r="AB64" s="23" t="s">
        <v>356</v>
      </c>
      <c r="AC64" s="22" t="s">
        <v>356</v>
      </c>
      <c r="AD64" s="23" t="s">
        <v>356</v>
      </c>
      <c r="AE64" s="22" t="s">
        <v>356</v>
      </c>
      <c r="AF64" s="23" t="s">
        <v>356</v>
      </c>
      <c r="AG64" s="21" t="s">
        <v>356</v>
      </c>
      <c r="AH64" s="21">
        <v>2000</v>
      </c>
      <c r="AI64" s="20" t="s">
        <v>207</v>
      </c>
      <c r="AJ64" s="26" t="s">
        <v>208</v>
      </c>
      <c r="AK64" s="19">
        <v>4</v>
      </c>
      <c r="AL64" s="19">
        <v>21</v>
      </c>
      <c r="AM64" s="19">
        <v>39</v>
      </c>
      <c r="AN64" s="19">
        <v>0</v>
      </c>
      <c r="AO64" s="19">
        <v>0</v>
      </c>
      <c r="AP64" s="19">
        <v>0</v>
      </c>
      <c r="AQ64" s="19">
        <v>0</v>
      </c>
      <c r="AR64" s="19">
        <v>0</v>
      </c>
      <c r="AS64" s="19">
        <v>0</v>
      </c>
      <c r="AT64" s="19">
        <v>0</v>
      </c>
      <c r="AU64" s="19">
        <v>0</v>
      </c>
      <c r="AV64" s="19">
        <v>0</v>
      </c>
      <c r="AW64" s="19">
        <v>0</v>
      </c>
      <c r="AX64" s="19">
        <v>0</v>
      </c>
      <c r="AY64" s="19">
        <v>0</v>
      </c>
      <c r="AZ64" s="19">
        <v>0</v>
      </c>
      <c r="BA64" s="19">
        <v>16</v>
      </c>
      <c r="BB64" s="19">
        <v>34</v>
      </c>
      <c r="BC64" s="19">
        <v>0</v>
      </c>
      <c r="BD64" s="19">
        <v>16</v>
      </c>
      <c r="BE64" s="19">
        <v>16</v>
      </c>
      <c r="BF64" s="19">
        <v>16</v>
      </c>
      <c r="BG64" s="19">
        <v>16</v>
      </c>
      <c r="BH64" s="19">
        <v>16</v>
      </c>
      <c r="BI64" s="19">
        <v>16</v>
      </c>
      <c r="BJ64" s="19">
        <v>16</v>
      </c>
      <c r="BK64" s="19">
        <v>16</v>
      </c>
      <c r="BL64" s="19">
        <v>16</v>
      </c>
      <c r="BM64" s="19">
        <v>16</v>
      </c>
      <c r="BN64" s="19">
        <v>16</v>
      </c>
      <c r="BO64" s="19">
        <v>0</v>
      </c>
    </row>
    <row r="65" spans="1:67" ht="50.1" customHeight="1" x14ac:dyDescent="0.25">
      <c r="A65" s="20" t="s">
        <v>209</v>
      </c>
      <c r="B65" s="21" t="s">
        <v>172</v>
      </c>
      <c r="C65" s="22" t="s">
        <v>99</v>
      </c>
      <c r="D65" s="23" t="s">
        <v>141</v>
      </c>
      <c r="E65" s="24" t="s">
        <v>99</v>
      </c>
      <c r="F65" s="25" t="s">
        <v>142</v>
      </c>
      <c r="G65" s="22" t="s">
        <v>99</v>
      </c>
      <c r="H65" s="23" t="s">
        <v>204</v>
      </c>
      <c r="I65" s="22" t="s">
        <v>356</v>
      </c>
      <c r="J65" s="23" t="s">
        <v>356</v>
      </c>
      <c r="K65" s="22" t="s">
        <v>356</v>
      </c>
      <c r="L65" s="23" t="s">
        <v>356</v>
      </c>
      <c r="M65" s="22" t="s">
        <v>356</v>
      </c>
      <c r="N65" s="23" t="s">
        <v>356</v>
      </c>
      <c r="O65" s="22" t="s">
        <v>356</v>
      </c>
      <c r="P65" s="23" t="s">
        <v>356</v>
      </c>
      <c r="Q65" s="22" t="s">
        <v>356</v>
      </c>
      <c r="R65" s="23" t="s">
        <v>356</v>
      </c>
      <c r="S65" s="22" t="s">
        <v>356</v>
      </c>
      <c r="T65" s="23" t="s">
        <v>356</v>
      </c>
      <c r="U65" s="22" t="s">
        <v>356</v>
      </c>
      <c r="V65" s="23" t="s">
        <v>356</v>
      </c>
      <c r="W65" s="22" t="s">
        <v>356</v>
      </c>
      <c r="X65" s="23" t="s">
        <v>356</v>
      </c>
      <c r="Y65" s="22" t="s">
        <v>356</v>
      </c>
      <c r="Z65" s="23" t="s">
        <v>356</v>
      </c>
      <c r="AA65" s="22" t="s">
        <v>356</v>
      </c>
      <c r="AB65" s="23" t="s">
        <v>356</v>
      </c>
      <c r="AC65" s="22" t="s">
        <v>356</v>
      </c>
      <c r="AD65" s="23" t="s">
        <v>356</v>
      </c>
      <c r="AE65" s="22" t="s">
        <v>356</v>
      </c>
      <c r="AF65" s="23" t="s">
        <v>356</v>
      </c>
      <c r="AG65" s="21" t="s">
        <v>356</v>
      </c>
      <c r="AH65" s="21">
        <v>2000</v>
      </c>
      <c r="AI65" s="20" t="s">
        <v>210</v>
      </c>
      <c r="AJ65" s="20" t="s">
        <v>211</v>
      </c>
      <c r="AK65" s="19">
        <v>4</v>
      </c>
      <c r="AL65" s="19">
        <v>22</v>
      </c>
      <c r="AM65" s="19">
        <v>40</v>
      </c>
      <c r="AN65" s="19">
        <v>0</v>
      </c>
      <c r="AO65" s="19">
        <v>0</v>
      </c>
      <c r="AP65" s="19">
        <v>0</v>
      </c>
      <c r="AQ65" s="19">
        <v>0</v>
      </c>
      <c r="AR65" s="19">
        <v>0</v>
      </c>
      <c r="AS65" s="19">
        <v>0</v>
      </c>
      <c r="AT65" s="19">
        <v>0</v>
      </c>
      <c r="AU65" s="19">
        <v>0</v>
      </c>
      <c r="AV65" s="19">
        <v>0</v>
      </c>
      <c r="AW65" s="19">
        <v>0</v>
      </c>
      <c r="AX65" s="19">
        <v>0</v>
      </c>
      <c r="AY65" s="19">
        <v>0</v>
      </c>
      <c r="AZ65" s="19">
        <v>0</v>
      </c>
      <c r="BA65" s="19">
        <v>17</v>
      </c>
      <c r="BB65" s="19">
        <v>35</v>
      </c>
      <c r="BC65" s="19">
        <v>0</v>
      </c>
      <c r="BD65" s="19">
        <v>17</v>
      </c>
      <c r="BE65" s="19">
        <v>17</v>
      </c>
      <c r="BF65" s="19">
        <v>17</v>
      </c>
      <c r="BG65" s="19">
        <v>17</v>
      </c>
      <c r="BH65" s="19">
        <v>17</v>
      </c>
      <c r="BI65" s="19">
        <v>17</v>
      </c>
      <c r="BJ65" s="19">
        <v>17</v>
      </c>
      <c r="BK65" s="19">
        <v>17</v>
      </c>
      <c r="BL65" s="19">
        <v>17</v>
      </c>
      <c r="BM65" s="19">
        <v>17</v>
      </c>
      <c r="BN65" s="19">
        <v>17</v>
      </c>
      <c r="BO65" s="19">
        <v>0</v>
      </c>
    </row>
    <row r="66" spans="1:67" s="1" customFormat="1" ht="50.1" customHeight="1" x14ac:dyDescent="0.25">
      <c r="A66" s="9" t="s">
        <v>212</v>
      </c>
      <c r="B66" s="11" t="s">
        <v>172</v>
      </c>
      <c r="C66" s="3" t="str">
        <f>IF(VALUE(TRIM(LEFT(AJ66,AK66-1)))&gt;0,"+"&amp; TRIM(LEFT(AJ66,AK66-1))&amp;"*",IF(VALUE(TRIM(LEFT(AJ66,AK66-1)))&lt;0, TRIM(LEFT(AJ66,AK66-1))&amp;"*",""))</f>
        <v>-1*</v>
      </c>
      <c r="D66" s="4" t="str">
        <f>IF(AK66=0,"",IF(AL66=0,TRIM(MID($AJ66,AK66+1,LEN($AJ66)-AK66)),IF(BA66&lt;&gt;0,TRIM(MID($AJ66,AK66+1,BA66-AK66-1)),TRIM(MID($AJ66,AK66+1,BA66-AK66-1)))))</f>
        <v>CYD_TWZ2.2</v>
      </c>
      <c r="E66" s="13" t="str">
        <f>IF(IF(AL66=0,"",TRIM(MID($AJ66,BA66+1,AL66-BA66-1)))="","",IF(VALUE(TRIM(MID($AJ66,BA66+1,AL66-BA66-1)))&gt;0,"+"&amp;TRIM(MID($AJ66,BA66+1,AL66-BA66-1))&amp;"*",TRIM(MID($AJ66,BA66+1,AL66-BA66-1))&amp;"*"))</f>
        <v>+1*</v>
      </c>
      <c r="F66" s="12" t="str">
        <f>IF(AL66=0,"",IF(AM66=0,TRIM(MID($AJ66,AL66+1,LEN($AJ66)-AL66)),IF(BB66&lt;&gt;0,TRIM(MID($AJ66,AL66+1,BB66-AL66-1)),TRIM(MID($AJ66,AL66+1,BB66-AL66-1)))))</f>
        <v>LIV_NSY.1</v>
      </c>
      <c r="G66" s="3" t="str">
        <f t="shared" ref="G66:G73" si="79">IF(IF(AM66=0,"",TRIM(MID($AJ66,BB66+1,AM66-BB66-1)))="","",IF(VALUE(TRIM(MID($AJ66,BB66+1,AM66-BB66-1)))&gt;0,"+"&amp;TRIM(MID($AJ66,BB66+1,AM66-BB66-1))&amp;"*",TRIM(MID($AJ66,BB66+1,AM66-BB66-1))&amp;"*"))</f>
        <v>-1*</v>
      </c>
      <c r="H66" s="4" t="str">
        <f t="shared" ref="H66:H73" si="80">IF(AM66=0,"",IF(AN66=0,TRIM(MID($AJ66,AM66+1,LEN($AJ66)-AM66)),IF(BC66&lt;&gt;0,TRIM(MID($AJ66,AM66+1,BC66-AM66-1)),TRIM(MID($AJ66,AM66+1,BC66-AM66-1)))))</f>
        <v>CYD_TWZ1.2</v>
      </c>
      <c r="I66" s="3" t="str">
        <f t="shared" ref="I66:I73" si="81">IF(IF(AN66=0,"",TRIM(MID($AJ66,BC66+1,AN66-BC66-1)))="","",IF(VALUE(TRIM(MID($AJ66,BC66+1,AN66-BC66-1)))&gt;0,"+"&amp;TRIM(MID($AJ66,BC66+1,AN66-BC66-1))&amp;"*",TRIM(MID($AJ66,BC66+1,AN66-BC66-1))&amp;"*"))</f>
        <v/>
      </c>
      <c r="J66" s="4" t="str">
        <f t="shared" ref="J66:J73" si="82">IF(AN66=0,"",IF(AO66=0,TRIM(MID($AJ66,AN66+1,LEN($AJ66)-AN66)),IF(BD66&lt;&gt;0,TRIM(MID($AJ66,AN66+1,BD66-AN66-1)),TRIM(MID($AJ66,AN66+1,BD66-AN66-1)))))</f>
        <v/>
      </c>
      <c r="K66" s="3" t="str">
        <f t="shared" ref="K66:K73" si="83">IF(IF(AO66=0,"",TRIM(MID($AJ66,BD66+1,AO66-BD66-1)))="","",IF(VALUE(TRIM(MID($AJ66,BD66+1,AO66-BD66-1)))&gt;0,"+"&amp;TRIM(MID($AJ66,BD66+1,AO66-BD66-1))&amp;"*",TRIM(MID($AJ66,BD66+1,AO66-BD66-1))&amp;"*"))</f>
        <v/>
      </c>
      <c r="L66" s="4" t="str">
        <f t="shared" ref="L66:L73" si="84">IF(AO66=0,"",IF(AP66=0,TRIM(MID($AJ66,AO66+1,LEN($AJ66)-AO66)),IF(BE66&lt;&gt;0,TRIM(MID($AJ66,AO66+1,BE66-AO66-1)),TRIM(MID($AJ66,AO66+1,BE66-AO66-1)))))</f>
        <v/>
      </c>
      <c r="M66" s="3" t="str">
        <f t="shared" ref="M66:M73" si="85">IF(IF(AP66=0,"",TRIM(MID($AJ66,BE66+1,AP66-BE66-1)))="","",IF(VALUE(TRIM(MID($AJ66,BE66+1,AP66-BE66-1)))&gt;0,"+"&amp;TRIM(MID($AJ66,BE66+1,AP66-BE66-1))&amp;"*",TRIM(MID($AJ66,BE66+1,AP66-BE66-1))&amp;"*"))</f>
        <v/>
      </c>
      <c r="N66" s="4" t="str">
        <f t="shared" ref="N66:N73" si="86">IF(AP66=0,"",IF(AQ66=0,TRIM(MID($AJ66,AP66+1,LEN($AJ66)-AP66)),IF(BF66&lt;&gt;0,TRIM(MID($AJ66,AP66+1,BF66-AP66-1)),TRIM(MID($AJ66,AP66+1,BF66-AP66-1)))))</f>
        <v/>
      </c>
      <c r="O66" s="3" t="str">
        <f t="shared" ref="O66:O73" si="87">IF(IF(AQ66=0,"",TRIM(MID($AJ66,BF66+1,AQ66-BF66-1)))="","",IF(VALUE(TRIM(MID($AJ66,BF66+1,AQ66-BF66-1)))&gt;0,"+"&amp;TRIM(MID($AJ66,BF66+1,AQ66-BF66-1))&amp;"*",TRIM(MID($AJ66,BF66+1,AQ66-BF66-1))&amp;"*"))</f>
        <v/>
      </c>
      <c r="P66" s="4" t="str">
        <f t="shared" ref="P66:P73" si="88">IF(AQ66=0,"",IF(AR66=0,TRIM(MID($AJ66,AQ66+1,LEN($AJ66)-AQ66)),IF(BG66&lt;&gt;0,TRIM(MID($AJ66,AQ66+1,BG66-AQ66-1)),TRIM(MID($AJ66,AQ66+1,BG66-AQ66-1)))))</f>
        <v/>
      </c>
      <c r="Q66" s="3" t="str">
        <f t="shared" ref="Q66:Q73" si="89">IF(IF(AR66=0,"",TRIM(MID($AJ66,BG66+1,AR66-BG66-1)))="","",IF(VALUE(TRIM(MID($AJ66,BG66+1,AR66-BG66-1)))&gt;0,"+"&amp;TRIM(MID($AJ66,BG66+1,AR66-BG66-1))&amp;"*",TRIM(MID($AJ66,BG66+1,AR66-BG66-1))&amp;"*"))</f>
        <v/>
      </c>
      <c r="R66" s="4" t="str">
        <f t="shared" ref="R66:R73" si="90">IF(AR66=0,"",IF(AS66=0,TRIM(MID($AJ66,AR66+1,LEN($AJ66)-AR66)),IF(BH66&lt;&gt;0,TRIM(MID($AJ66,AR66+1,BH66-AR66-1)),TRIM(MID($AJ66,AR66+1,BH66-AR66-1)))))</f>
        <v/>
      </c>
      <c r="S66" s="3" t="str">
        <f t="shared" ref="S66:S73" si="91">IF(IF(AS66=0,"",TRIM(MID($AJ66,BH66+1,AS66-BH66-1)))="","",IF(VALUE(TRIM(MID($AJ66,BH66+1,AS66-BH66-1)))&gt;0,"+"&amp;TRIM(MID($AJ66,BH66+1,AS66-BH66-1))&amp;"*",TRIM(MID($AJ66,BH66+1,AS66-BH66-1))&amp;"*"))</f>
        <v/>
      </c>
      <c r="T66" s="4" t="str">
        <f>IF(AS66=0,"",IF(AT66=0,TRIM(MID($AJ66,AS66+1,LEN($AJ66)-AS66)),IF(BI66&lt;&gt;0,TRIM(MID($AJ66,AS66+1,BI66-AS66-1)),TRIM(MID($AJ66,AS66+1,BI66-AS66-1)))))</f>
        <v/>
      </c>
      <c r="U66" s="3" t="str">
        <f t="shared" ref="U66:U73" si="92">IF(IF(AT66=0,"",TRIM(MID($AJ66,BI66+1,AT66-BI66-1)))="","",IF(VALUE(TRIM(MID($AJ66,BI66+1,AT66-BI66-1)))&gt;0,"+"&amp;TRIM(MID($AJ66,BI66+1,AT66-BI66-1))&amp;"*",TRIM(MID($AJ66,BI66+1,AT66-BI66-1))&amp;"*"))</f>
        <v/>
      </c>
      <c r="V66" s="4" t="str">
        <f>IF(AT66=0,"",IF(AU66=0,TRIM(MID($AJ66,AT66+1,LEN($AJ66)-AT66)),IF(BJ66&lt;&gt;0,TRIM(MID($AJ66,AT66+1,BJ66-AT66-1)),TRIM(MID($AJ66,AT66+1,BJ66-AT66-1)))))</f>
        <v/>
      </c>
      <c r="W66" s="3" t="str">
        <f>IF(IF(AU66=0,"",TRIM(MID($AJ66,BJ66+1,AU66-BJ66-1)))="","",IF(VALUE(TRIM(MID($AJ66,BJ66+1,AU66-BJ66-1)))&gt;0,"+"&amp;TRIM(MID($AJ66,BJ66+1,AU66-BJ66-1))&amp;"*",TRIM(MID($AJ66,BJ66+1,AU66-BJ66-1))&amp;"*"))</f>
        <v/>
      </c>
      <c r="X66" s="4" t="str">
        <f>IF(AU66=0,"",IF(AV66=0,TRIM(MID($AJ66,AU66+1,LEN($AJ66)-AU66)),IF(BK66&lt;&gt;0,TRIM(MID($AJ66,AU66+1,BK66-AU66-1)),TRIM(MID($AJ66,AU66+1,BK66-AU66-1)))))</f>
        <v/>
      </c>
      <c r="Y66" s="3" t="str">
        <f>IF(IF(AV66=0,"",TRIM(MID($AJ66,BK66+1,AV66-BK66-1)))="","",IF(VALUE(TRIM(MID($AJ66,BK66+1,AV66-BK66-1)))&gt;0,"+"&amp;TRIM(MID($AJ66,BK66+1,AV66-BK66-1))&amp;"*",TRIM(MID($AJ66,BK66+1,AV66-BK66-1))&amp;"*"))</f>
        <v/>
      </c>
      <c r="Z66" s="4" t="str">
        <f>IF(AV66=0,"",IF(AW66=0,TRIM(MID($AJ66,AV66+1,LEN($AJ66)-AV66)),IF(BL66&lt;&gt;0,TRIM(MID($AJ66,AV66+1,BL66-AV66-1)),TRIM(MID($AJ66,AV66+1,BL66-AV66-1)))))</f>
        <v/>
      </c>
      <c r="AA66" s="3" t="str">
        <f>IF(IF(AW66=0,"",TRIM(MID($AJ66,BL66+1,AW66-BL66-1)))="","",IF(VALUE(TRIM(MID($AJ66,BL66+1,AW66-BL66-1)))&gt;0,"+"&amp;TRIM(MID($AJ66,BL66+1,AW66-BL66-1))&amp;"*",TRIM(MID($AJ66,BL66+1,AW66-BL66-1))&amp;"*"))</f>
        <v/>
      </c>
      <c r="AB66" s="4" t="str">
        <f>IF(AW66=0,"",IF(AX66=0,TRIM(MID($AJ66,AW66+1,LEN($AJ66)-AW66)),IF(BM66&lt;&gt;0,TRIM(MID($AJ66,AW66+1,BM66-AW66-1)),TRIM(MID($AJ66,AW66+1,BM66-AW66-1)))))</f>
        <v/>
      </c>
      <c r="AC66" s="3" t="str">
        <f>IF(IF(AX66=0,"",TRIM(MID($AJ66,BM66+1,AX66-BM66-1)))="","",IF(VALUE(TRIM(MID($AJ66,BM66+1,AX66-BM66-1)))&gt;0,"+"&amp;TRIM(MID($AJ66,BM66+1,AX66-BM66-1))&amp;"*",TRIM(MID($AJ66,BM66+1,AX66-BM66-1))&amp;"*"))</f>
        <v/>
      </c>
      <c r="AD66" s="4" t="str">
        <f>IF(AX66=0,"",IF(AZ66=0,TRIM(MID($AJ66,AX66+1,LEN($AJ66)-AX66)),IF(BO66&lt;&gt;0,TRIM(MID($AJ66,AX66+1,BO66-AX66-1)),TRIM(MID($AJ66,AX66+1,BO66-AX66-1)))))</f>
        <v/>
      </c>
      <c r="AE66" s="3" t="str">
        <f>IF(IF(AY66=0,"",TRIM(MID($AJ66,BN66+1,AY66-BN66-1)))="","",IF(VALUE(TRIM(MID($AJ66,BN66+1,AY66-BN66-1)))&gt;0,"+"&amp;TRIM(MID($AJ66,BN66+1,AY66-BN66-1))&amp;"*",TRIM(MID($AJ66,BN66+1,AY66-BN66-1))&amp;"*"))</f>
        <v/>
      </c>
      <c r="AF66" s="4" t="str">
        <f>IF(AY66=0,"",IF(BA66=0,TRIM(MID($AJ66,AY66+1,LEN($AJ66)-AY66)),IF(BP66&lt;&gt;0,TRIM(MID($AJ66,AY66+1,BP66-AY66-1)),TRIM(MID($AJ66,AY66+1,BP66-AY66-1)))))</f>
        <v/>
      </c>
      <c r="AG66" s="11" t="str">
        <f>IF([1]ACIServlet!E72 = "","",[1]ACIServlet!E72)</f>
        <v/>
      </c>
      <c r="AH66" s="11">
        <v>920</v>
      </c>
      <c r="AI66" s="6" t="s">
        <v>213</v>
      </c>
      <c r="AJ66" s="9" t="s">
        <v>214</v>
      </c>
      <c r="AK66" s="1">
        <f>FIND("*",$AJ66,1)</f>
        <v>4</v>
      </c>
      <c r="AL66" s="1">
        <f>IF(ISERR(FIND("*",$AJ66,AK66+1)),0,FIND("*",$AJ66,AK66+1))</f>
        <v>21</v>
      </c>
      <c r="AM66" s="1">
        <f t="shared" ref="AM66:AY73" si="93">IF(AL66=0,0,IF(ISERR(FIND("*",$AJ66,AL66+1)),0,FIND("*",$AJ66,AL66+1)))</f>
        <v>38</v>
      </c>
      <c r="AN66" s="1">
        <f t="shared" si="93"/>
        <v>0</v>
      </c>
      <c r="AO66" s="1">
        <f t="shared" si="93"/>
        <v>0</v>
      </c>
      <c r="AP66" s="1">
        <f t="shared" si="93"/>
        <v>0</v>
      </c>
      <c r="AQ66" s="1">
        <f t="shared" si="93"/>
        <v>0</v>
      </c>
      <c r="AR66" s="1">
        <f t="shared" si="93"/>
        <v>0</v>
      </c>
      <c r="AS66" s="1">
        <f t="shared" si="93"/>
        <v>0</v>
      </c>
      <c r="AT66" s="1">
        <f t="shared" si="93"/>
        <v>0</v>
      </c>
      <c r="AU66" s="1">
        <f t="shared" si="93"/>
        <v>0</v>
      </c>
      <c r="AV66" s="1">
        <f t="shared" si="93"/>
        <v>0</v>
      </c>
      <c r="AW66" s="1">
        <f t="shared" si="93"/>
        <v>0</v>
      </c>
      <c r="AX66" s="1">
        <f t="shared" si="93"/>
        <v>0</v>
      </c>
      <c r="AY66" s="1">
        <f t="shared" si="93"/>
        <v>0</v>
      </c>
      <c r="AZ66" s="1">
        <v>0</v>
      </c>
      <c r="BA66" s="1">
        <f t="shared" ref="BA66:BN73" si="94">IF(ISERR(FIND("+",$AJ66,AK66+1)),0,FIND("+",$AJ66,AK66+1))</f>
        <v>17</v>
      </c>
      <c r="BB66" s="1">
        <f t="shared" si="94"/>
        <v>33</v>
      </c>
      <c r="BC66" s="1">
        <f t="shared" si="94"/>
        <v>0</v>
      </c>
      <c r="BD66" s="1">
        <f t="shared" si="94"/>
        <v>17</v>
      </c>
      <c r="BE66" s="1">
        <f t="shared" si="94"/>
        <v>17</v>
      </c>
      <c r="BF66" s="1">
        <f t="shared" si="94"/>
        <v>17</v>
      </c>
      <c r="BG66" s="1">
        <f t="shared" si="94"/>
        <v>17</v>
      </c>
      <c r="BH66" s="1">
        <f t="shared" si="94"/>
        <v>17</v>
      </c>
      <c r="BI66" s="1">
        <f t="shared" si="94"/>
        <v>17</v>
      </c>
      <c r="BJ66" s="1">
        <f t="shared" si="94"/>
        <v>17</v>
      </c>
      <c r="BK66" s="1">
        <f t="shared" si="94"/>
        <v>17</v>
      </c>
      <c r="BL66" s="1">
        <f t="shared" si="94"/>
        <v>17</v>
      </c>
      <c r="BM66" s="1">
        <f t="shared" si="94"/>
        <v>17</v>
      </c>
      <c r="BN66" s="1">
        <f t="shared" si="94"/>
        <v>17</v>
      </c>
      <c r="BO66" s="1">
        <v>0</v>
      </c>
    </row>
    <row r="67" spans="1:67" ht="25.5" customHeight="1" x14ac:dyDescent="0.25">
      <c r="A67" s="20" t="s">
        <v>215</v>
      </c>
      <c r="B67" s="21" t="s">
        <v>172</v>
      </c>
      <c r="C67" s="22" t="str">
        <f>IF(VALUE(TRIM(LEFT(AJ67,AK67-1)))&gt;0,"+"&amp; TRIM(LEFT(AJ67,AK67-1))&amp;"*",IF(VALUE(TRIM(LEFT(AJ67,AK67-1)))&lt;0, TRIM(LEFT(AJ67,AK67-1))&amp;"*",""))</f>
        <v>-1*</v>
      </c>
      <c r="D67" s="23" t="str">
        <f t="shared" ref="D67:D73" si="95">IF(AK67=0,"",IF(AL67=0,TRIM(MID($AJ67,AK67+1,LEN($AJ67)-AK67)),IF(BA67&lt;&gt;0,TRIM(MID($AJ67,AK67+1,BA67-AK67-1)),TRIM(MID($AJ67,AK67+1,BA67-AK67-1)))))</f>
        <v>HLY_SFD.1</v>
      </c>
      <c r="E67" s="24" t="str">
        <f t="shared" ref="E67:E73" si="96">IF(IF(AL67=0,"",TRIM(MID($AJ67,BA67+1,AL67-BA67-1)))="","",IF(VALUE(TRIM(MID($AJ67,BA67+1,AL67-BA67-1)))&gt;0,"+"&amp;TRIM(MID($AJ67,BA67+1,AL67-BA67-1))&amp;"*",TRIM(MID($AJ67,BA67+1,AL67-BA67-1))&amp;"*"))</f>
        <v>+1*</v>
      </c>
      <c r="F67" s="25" t="str">
        <f t="shared" ref="F67:F73" si="97">IF(AL67=0,"",IF(AM67=0,TRIM(MID($AJ67,AL67+1,LEN($AJ67)-AL67)),IF(BB67&lt;&gt;0,TRIM(MID($AJ67,AL67+1,BB67-AL67-1)),TRIM(MID($AJ67,AL67+1,BB67-AL67-1)))))</f>
        <v>SFD_TMN1.1</v>
      </c>
      <c r="G67" s="22" t="str">
        <f t="shared" si="79"/>
        <v/>
      </c>
      <c r="H67" s="23" t="str">
        <f t="shared" si="80"/>
        <v/>
      </c>
      <c r="I67" s="22" t="str">
        <f t="shared" si="81"/>
        <v/>
      </c>
      <c r="J67" s="23" t="str">
        <f t="shared" si="82"/>
        <v/>
      </c>
      <c r="K67" s="22" t="str">
        <f t="shared" si="83"/>
        <v/>
      </c>
      <c r="L67" s="23" t="str">
        <f t="shared" si="84"/>
        <v/>
      </c>
      <c r="M67" s="22" t="str">
        <f t="shared" si="85"/>
        <v/>
      </c>
      <c r="N67" s="23" t="str">
        <f t="shared" si="86"/>
        <v/>
      </c>
      <c r="O67" s="22" t="str">
        <f t="shared" si="87"/>
        <v/>
      </c>
      <c r="P67" s="23" t="str">
        <f t="shared" si="88"/>
        <v/>
      </c>
      <c r="Q67" s="22" t="str">
        <f t="shared" si="89"/>
        <v/>
      </c>
      <c r="R67" s="23" t="str">
        <f t="shared" si="90"/>
        <v/>
      </c>
      <c r="S67" s="22" t="str">
        <f t="shared" si="91"/>
        <v/>
      </c>
      <c r="T67" s="23" t="str">
        <f>IF(AS67=0,"",IF(AT67=0,TRIM(MID($AJ67,AS67+1,LEN($AJ67)-AS67)),IF(BI67&lt;&gt;0,TRIM(MID($AJ67,AS67+1,BI67-AS67-1)),TRIM(MID($AJ67,AS67+1,BI67-AS67-1)))))</f>
        <v/>
      </c>
      <c r="U67" s="22" t="str">
        <f t="shared" si="92"/>
        <v/>
      </c>
      <c r="V67" s="23" t="str">
        <f>IF(AT67=0,"",IF(AU67=0,TRIM(MID($AJ67,AT67+1,LEN($AJ67)-AT67)),IF(BJ67&lt;&gt;0,TRIM(MID($AJ67,AT67+1,BJ67-AT67-1)),TRIM(MID($AJ67,AT67+1,BJ67-AT67-1)))))</f>
        <v/>
      </c>
      <c r="W67" s="22" t="str">
        <f>IF(IF(AU67=0,"",TRIM(MID($AJ67,BJ67+1,AU67-BJ67-1)))="","",IF(VALUE(TRIM(MID($AJ67,BJ67+1,AU67-BJ67-1)))&gt;0,"+"&amp;TRIM(MID($AJ67,BJ67+1,AU67-BJ67-1))&amp;"*",TRIM(MID($AJ67,BJ67+1,AU67-BJ67-1))&amp;"*"))</f>
        <v/>
      </c>
      <c r="X67" s="23" t="str">
        <f>IF(AU67=0,"",IF(AV67=0,TRIM(MID($AJ67,AU67+1,LEN($AJ67)-AU67)),IF(BK67&lt;&gt;0,TRIM(MID($AJ67,AU67+1,BK67-AU67-1)),TRIM(MID($AJ67,AU67+1,BK67-AU67-1)))))</f>
        <v/>
      </c>
      <c r="Y67" s="22" t="str">
        <f>IF(IF(AV67=0,"",TRIM(MID($AJ67,BK67+1,AV67-BK67-1)))="","",IF(VALUE(TRIM(MID($AJ67,BK67+1,AV67-BK67-1)))&gt;0,"+"&amp;TRIM(MID($AJ67,BK67+1,AV67-BK67-1))&amp;"*",TRIM(MID($AJ67,BK67+1,AV67-BK67-1))&amp;"*"))</f>
        <v/>
      </c>
      <c r="Z67" s="23" t="str">
        <f>IF(AV67=0,"",IF(AW67=0,TRIM(MID($AJ67,AV67+1,LEN($AJ67)-AV67)),IF(BL67&lt;&gt;0,TRIM(MID($AJ67,AV67+1,BL67-AV67-1)),TRIM(MID($AJ67,AV67+1,BL67-AV67-1)))))</f>
        <v/>
      </c>
      <c r="AA67" s="22" t="str">
        <f>IF(IF(AW67=0,"",TRIM(MID($AJ67,BL67+1,AW67-BL67-1)))="","",IF(VALUE(TRIM(MID($AJ67,BL67+1,AW67-BL67-1)))&gt;0,"+"&amp;TRIM(MID($AJ67,BL67+1,AW67-BL67-1))&amp;"*",TRIM(MID($AJ67,BL67+1,AW67-BL67-1))&amp;"*"))</f>
        <v/>
      </c>
      <c r="AB67" s="23" t="str">
        <f>IF(AW67=0,"",IF(AX67=0,TRIM(MID($AJ67,AW67+1,LEN($AJ67)-AW67)),IF(BM67&lt;&gt;0,TRIM(MID($AJ67,AW67+1,BM67-AW67-1)),TRIM(MID($AJ67,AW67+1,BM67-AW67-1)))))</f>
        <v/>
      </c>
      <c r="AC67" s="22" t="str">
        <f>IF(IF(AX67=0,"",TRIM(MID($AJ67,BM67+1,AX67-BM67-1)))="","",IF(VALUE(TRIM(MID($AJ67,BM67+1,AX67-BM67-1)))&gt;0,"+"&amp;TRIM(MID($AJ67,BM67+1,AX67-BM67-1))&amp;"*",TRIM(MID($AJ67,BM67+1,AX67-BM67-1))&amp;"*"))</f>
        <v/>
      </c>
      <c r="AD67" s="23" t="str">
        <f>IF(AX67=0,"",IF(AZ67=0,TRIM(MID($AJ67,AX67+1,LEN($AJ67)-AX67)),IF(BO67&lt;&gt;0,TRIM(MID($AJ67,AX67+1,BO67-AX67-1)),TRIM(MID($AJ67,AX67+1,BO67-AX67-1)))))</f>
        <v/>
      </c>
      <c r="AE67" s="22" t="str">
        <f>IF(IF(AY67=0,"",TRIM(MID($AJ67,BN67+1,AY67-BN67-1)))="","",IF(VALUE(TRIM(MID($AJ67,BN67+1,AY67-BN67-1)))&gt;0,"+"&amp;TRIM(MID($AJ67,BN67+1,AY67-BN67-1))&amp;"*",TRIM(MID($AJ67,BN67+1,AY67-BN67-1))&amp;"*"))</f>
        <v/>
      </c>
      <c r="AF67" s="23" t="str">
        <f>IF(AY67=0,"",IF(BA67=0,TRIM(MID($AJ67,AY67+1,LEN($AJ67)-AY67)),IF(BP67&lt;&gt;0,TRIM(MID($AJ67,AY67+1,BP67-AY67-1)),TRIM(MID($AJ67,AY67+1,BP67-AY67-1)))))</f>
        <v/>
      </c>
      <c r="AG67" s="21"/>
      <c r="AH67" s="21">
        <v>550</v>
      </c>
      <c r="AI67" s="20" t="s">
        <v>217</v>
      </c>
      <c r="AJ67" s="20" t="s">
        <v>218</v>
      </c>
      <c r="AK67" s="19">
        <f t="shared" ref="AK67:AK69" si="98">FIND("*",$AJ67,1)</f>
        <v>4</v>
      </c>
      <c r="AL67" s="19">
        <f t="shared" ref="AL67:AL69" si="99">IF(ISERR(FIND("*",$AJ67,AK67+1)),0,FIND("*",$AJ67,AK67+1))</f>
        <v>20</v>
      </c>
      <c r="AM67" s="19">
        <f t="shared" si="93"/>
        <v>0</v>
      </c>
      <c r="AN67" s="19">
        <f t="shared" si="93"/>
        <v>0</v>
      </c>
      <c r="AO67" s="19">
        <f t="shared" si="93"/>
        <v>0</v>
      </c>
      <c r="AP67" s="19">
        <f t="shared" si="93"/>
        <v>0</v>
      </c>
      <c r="AQ67" s="19">
        <f t="shared" si="93"/>
        <v>0</v>
      </c>
      <c r="AR67" s="19">
        <f t="shared" si="93"/>
        <v>0</v>
      </c>
      <c r="AS67" s="19">
        <f t="shared" si="93"/>
        <v>0</v>
      </c>
      <c r="AT67" s="19">
        <f t="shared" si="93"/>
        <v>0</v>
      </c>
      <c r="AU67" s="19">
        <f t="shared" si="93"/>
        <v>0</v>
      </c>
      <c r="AV67" s="19">
        <f t="shared" si="93"/>
        <v>0</v>
      </c>
      <c r="AW67" s="19">
        <f t="shared" si="93"/>
        <v>0</v>
      </c>
      <c r="AX67" s="19">
        <f t="shared" si="93"/>
        <v>0</v>
      </c>
      <c r="AY67" s="19">
        <f t="shared" si="93"/>
        <v>0</v>
      </c>
      <c r="AZ67" s="19">
        <v>0</v>
      </c>
      <c r="BA67" s="19">
        <f t="shared" si="94"/>
        <v>16</v>
      </c>
      <c r="BB67" s="19">
        <f t="shared" si="94"/>
        <v>0</v>
      </c>
      <c r="BC67" s="19">
        <f t="shared" si="94"/>
        <v>16</v>
      </c>
      <c r="BD67" s="19">
        <f t="shared" si="94"/>
        <v>16</v>
      </c>
      <c r="BE67" s="19">
        <f t="shared" si="94"/>
        <v>16</v>
      </c>
      <c r="BF67" s="19">
        <f t="shared" si="94"/>
        <v>16</v>
      </c>
      <c r="BG67" s="19">
        <f t="shared" si="94"/>
        <v>16</v>
      </c>
      <c r="BH67" s="19">
        <f t="shared" si="94"/>
        <v>16</v>
      </c>
      <c r="BI67" s="19">
        <f t="shared" si="94"/>
        <v>16</v>
      </c>
      <c r="BJ67" s="19">
        <f t="shared" si="94"/>
        <v>16</v>
      </c>
      <c r="BK67" s="19">
        <f t="shared" si="94"/>
        <v>16</v>
      </c>
      <c r="BL67" s="19">
        <f t="shared" si="94"/>
        <v>16</v>
      </c>
      <c r="BM67" s="19">
        <f t="shared" si="94"/>
        <v>16</v>
      </c>
      <c r="BN67" s="19">
        <f t="shared" si="94"/>
        <v>16</v>
      </c>
      <c r="BO67" s="19">
        <v>0</v>
      </c>
    </row>
    <row r="68" spans="1:67" ht="38.25" customHeight="1" x14ac:dyDescent="0.25">
      <c r="A68" s="20" t="s">
        <v>219</v>
      </c>
      <c r="B68" s="21" t="s">
        <v>172</v>
      </c>
      <c r="C68" s="22" t="str">
        <f t="shared" ref="C68:C73" si="100">IF(VALUE(TRIM(LEFT(AJ68,AK68-1)))&gt;0,"+"&amp; TRIM(LEFT(AJ68,AK68-1))&amp;"*",IF(VALUE(TRIM(LEFT(AJ68,AK68-1)))&lt;0, TRIM(LEFT(AJ68,AK68-1))&amp;"*",""))</f>
        <v>+1*</v>
      </c>
      <c r="D68" s="23" t="str">
        <f t="shared" si="95"/>
        <v>MAN_NMA1.1</v>
      </c>
      <c r="E68" s="24" t="str">
        <f t="shared" si="96"/>
        <v>+1*</v>
      </c>
      <c r="F68" s="25" t="str">
        <f t="shared" si="97"/>
        <v>MAN_NMA2.1</v>
      </c>
      <c r="G68" s="22" t="str">
        <f t="shared" si="79"/>
        <v>+1*</v>
      </c>
      <c r="H68" s="23" t="str">
        <f t="shared" si="80"/>
        <v>MAN_NMA3.1</v>
      </c>
      <c r="I68" s="22" t="str">
        <f t="shared" si="81"/>
        <v>-1*</v>
      </c>
      <c r="J68" s="23" t="str">
        <f t="shared" si="82"/>
        <v>INV_MAN.1</v>
      </c>
      <c r="K68" s="22" t="str">
        <f t="shared" si="83"/>
        <v/>
      </c>
      <c r="L68" s="23" t="str">
        <f t="shared" si="84"/>
        <v/>
      </c>
      <c r="M68" s="22" t="str">
        <f t="shared" si="85"/>
        <v/>
      </c>
      <c r="N68" s="23" t="str">
        <f t="shared" si="86"/>
        <v/>
      </c>
      <c r="O68" s="22" t="str">
        <f t="shared" si="87"/>
        <v/>
      </c>
      <c r="P68" s="23" t="str">
        <f t="shared" si="88"/>
        <v/>
      </c>
      <c r="Q68" s="22" t="str">
        <f t="shared" si="89"/>
        <v/>
      </c>
      <c r="R68" s="23" t="str">
        <f t="shared" si="90"/>
        <v/>
      </c>
      <c r="S68" s="22" t="str">
        <f t="shared" si="91"/>
        <v/>
      </c>
      <c r="T68" s="23" t="str">
        <f t="shared" ref="T68:T73" si="101">IF(AS68=0,"",IF(AT68=0,TRIM(MID($AJ68,AS68+1,LEN($AJ68)-AS68)),IF(BI68&lt;&gt;0,TRIM(MID($AJ68,AS68+1,BI68-AS68-1)),TRIM(MID($AJ68,AS68+1,BI68-AS68-1)))))</f>
        <v/>
      </c>
      <c r="U68" s="22" t="str">
        <f t="shared" si="92"/>
        <v/>
      </c>
      <c r="V68" s="23" t="str">
        <f t="shared" ref="V68:V73" si="102">IF(AT68=0,"",IF(AU68=0,TRIM(MID($AJ68,AT68+1,LEN($AJ68)-AT68)),IF(BJ68&lt;&gt;0,TRIM(MID($AJ68,AT68+1,BJ68-AT68-1)),TRIM(MID($AJ68,AT68+1,BJ68-AT68-1)))))</f>
        <v/>
      </c>
      <c r="W68" s="22" t="str">
        <f t="shared" ref="W68:W73" si="103">IF(IF(AU68=0,"",TRIM(MID($AJ68,BJ68+1,AU68-BJ68-1)))="","",IF(VALUE(TRIM(MID($AJ68,BJ68+1,AU68-BJ68-1)))&gt;0,"+"&amp;TRIM(MID($AJ68,BJ68+1,AU68-BJ68-1))&amp;"*",TRIM(MID($AJ68,BJ68+1,AU68-BJ68-1))&amp;"*"))</f>
        <v/>
      </c>
      <c r="X68" s="23" t="str">
        <f t="shared" ref="X68:X73" si="104">IF(AU68=0,"",IF(AV68=0,TRIM(MID($AJ68,AU68+1,LEN($AJ68)-AU68)),IF(BK68&lt;&gt;0,TRIM(MID($AJ68,AU68+1,BK68-AU68-1)),TRIM(MID($AJ68,AU68+1,BK68-AU68-1)))))</f>
        <v/>
      </c>
      <c r="Y68" s="22" t="str">
        <f t="shared" ref="Y68:Y73" si="105">IF(IF(AV68=0,"",TRIM(MID($AJ68,BK68+1,AV68-BK68-1)))="","",IF(VALUE(TRIM(MID($AJ68,BK68+1,AV68-BK68-1)))&gt;0,"+"&amp;TRIM(MID($AJ68,BK68+1,AV68-BK68-1))&amp;"*",TRIM(MID($AJ68,BK68+1,AV68-BK68-1))&amp;"*"))</f>
        <v/>
      </c>
      <c r="Z68" s="23" t="str">
        <f t="shared" ref="Z68:Z73" si="106">IF(AV68=0,"",IF(AW68=0,TRIM(MID($AJ68,AV68+1,LEN($AJ68)-AV68)),IF(BL68&lt;&gt;0,TRIM(MID($AJ68,AV68+1,BL68-AV68-1)),TRIM(MID($AJ68,AV68+1,BL68-AV68-1)))))</f>
        <v/>
      </c>
      <c r="AA68" s="22" t="str">
        <f t="shared" ref="AA68:AA73" si="107">IF(IF(AW68=0,"",TRIM(MID($AJ68,BL68+1,AW68-BL68-1)))="","",IF(VALUE(TRIM(MID($AJ68,BL68+1,AW68-BL68-1)))&gt;0,"+"&amp;TRIM(MID($AJ68,BL68+1,AW68-BL68-1))&amp;"*",TRIM(MID($AJ68,BL68+1,AW68-BL68-1))&amp;"*"))</f>
        <v/>
      </c>
      <c r="AB68" s="23" t="str">
        <f t="shared" ref="AB68:AB73" si="108">IF(AW68=0,"",IF(AX68=0,TRIM(MID($AJ68,AW68+1,LEN($AJ68)-AW68)),IF(BM68&lt;&gt;0,TRIM(MID($AJ68,AW68+1,BM68-AW68-1)),TRIM(MID($AJ68,AW68+1,BM68-AW68-1)))))</f>
        <v/>
      </c>
      <c r="AC68" s="22" t="str">
        <f t="shared" ref="AC68:AC73" si="109">IF(IF(AX68=0,"",TRIM(MID($AJ68,BM68+1,AX68-BM68-1)))="","",IF(VALUE(TRIM(MID($AJ68,BM68+1,AX68-BM68-1)))&gt;0,"+"&amp;TRIM(MID($AJ68,BM68+1,AX68-BM68-1))&amp;"*",TRIM(MID($AJ68,BM68+1,AX68-BM68-1))&amp;"*"))</f>
        <v/>
      </c>
      <c r="AD68" s="23" t="str">
        <f t="shared" ref="AD68:AD73" si="110">IF(AX68=0,"",IF(AZ68=0,TRIM(MID($AJ68,AX68+1,LEN($AJ68)-AX68)),IF(BO68&lt;&gt;0,TRIM(MID($AJ68,AX68+1,BO68-AX68-1)),TRIM(MID($AJ68,AX68+1,BO68-AX68-1)))))</f>
        <v/>
      </c>
      <c r="AE68" s="22" t="str">
        <f t="shared" ref="AE68:AE73" si="111">IF(IF(AY68=0,"",TRIM(MID($AJ68,BN68+1,AY68-BN68-1)))="","",IF(VALUE(TRIM(MID($AJ68,BN68+1,AY68-BN68-1)))&gt;0,"+"&amp;TRIM(MID($AJ68,BN68+1,AY68-BN68-1))&amp;"*",TRIM(MID($AJ68,BN68+1,AY68-BN68-1))&amp;"*"))</f>
        <v/>
      </c>
      <c r="AF68" s="23" t="str">
        <f t="shared" ref="AF68:AF73" si="112">IF(AY68=0,"",IF(BA68=0,TRIM(MID($AJ68,AY68+1,LEN($AJ68)-AY68)),IF(BP68&lt;&gt;0,TRIM(MID($AJ68,AY68+1,BP68-AY68-1)),TRIM(MID($AJ68,AY68+1,BP68-AY68-1)))))</f>
        <v/>
      </c>
      <c r="AG68" s="21"/>
      <c r="AH68" s="21">
        <v>845</v>
      </c>
      <c r="AI68" s="20" t="s">
        <v>220</v>
      </c>
      <c r="AJ68" s="20" t="s">
        <v>159</v>
      </c>
      <c r="AK68" s="19">
        <f t="shared" si="98"/>
        <v>3</v>
      </c>
      <c r="AL68" s="19">
        <f t="shared" si="99"/>
        <v>20</v>
      </c>
      <c r="AM68" s="19">
        <f t="shared" si="93"/>
        <v>37</v>
      </c>
      <c r="AN68" s="19">
        <f t="shared" si="93"/>
        <v>55</v>
      </c>
      <c r="AO68" s="19">
        <f t="shared" si="93"/>
        <v>0</v>
      </c>
      <c r="AP68" s="19">
        <f t="shared" si="93"/>
        <v>0</v>
      </c>
      <c r="AQ68" s="19">
        <f t="shared" si="93"/>
        <v>0</v>
      </c>
      <c r="AR68" s="19">
        <f t="shared" si="93"/>
        <v>0</v>
      </c>
      <c r="AS68" s="19">
        <f t="shared" si="93"/>
        <v>0</v>
      </c>
      <c r="AT68" s="19">
        <f t="shared" si="93"/>
        <v>0</v>
      </c>
      <c r="AU68" s="19">
        <f t="shared" si="93"/>
        <v>0</v>
      </c>
      <c r="AV68" s="19">
        <f t="shared" si="93"/>
        <v>0</v>
      </c>
      <c r="AW68" s="19">
        <f t="shared" si="93"/>
        <v>0</v>
      </c>
      <c r="AX68" s="19">
        <f t="shared" si="93"/>
        <v>0</v>
      </c>
      <c r="AY68" s="19">
        <f t="shared" si="93"/>
        <v>0</v>
      </c>
      <c r="AZ68" s="19">
        <v>0</v>
      </c>
      <c r="BA68" s="19">
        <f t="shared" si="94"/>
        <v>16</v>
      </c>
      <c r="BB68" s="19">
        <f t="shared" si="94"/>
        <v>33</v>
      </c>
      <c r="BC68" s="19">
        <f t="shared" si="94"/>
        <v>50</v>
      </c>
      <c r="BD68" s="19">
        <f t="shared" si="94"/>
        <v>0</v>
      </c>
      <c r="BE68" s="19">
        <f t="shared" si="94"/>
        <v>16</v>
      </c>
      <c r="BF68" s="19">
        <f t="shared" si="94"/>
        <v>16</v>
      </c>
      <c r="BG68" s="19">
        <f t="shared" si="94"/>
        <v>16</v>
      </c>
      <c r="BH68" s="19">
        <f t="shared" si="94"/>
        <v>16</v>
      </c>
      <c r="BI68" s="19">
        <f t="shared" si="94"/>
        <v>16</v>
      </c>
      <c r="BJ68" s="19">
        <f t="shared" si="94"/>
        <v>16</v>
      </c>
      <c r="BK68" s="19">
        <f t="shared" si="94"/>
        <v>16</v>
      </c>
      <c r="BL68" s="19">
        <f t="shared" si="94"/>
        <v>16</v>
      </c>
      <c r="BM68" s="19">
        <f t="shared" si="94"/>
        <v>16</v>
      </c>
      <c r="BN68" s="19">
        <f t="shared" si="94"/>
        <v>16</v>
      </c>
      <c r="BO68" s="19">
        <v>0</v>
      </c>
    </row>
    <row r="69" spans="1:67" ht="38.25" customHeight="1" x14ac:dyDescent="0.25">
      <c r="A69" s="20" t="s">
        <v>221</v>
      </c>
      <c r="B69" s="21" t="s">
        <v>172</v>
      </c>
      <c r="C69" s="22" t="str">
        <f t="shared" si="100"/>
        <v>+1*</v>
      </c>
      <c r="D69" s="23" t="str">
        <f t="shared" si="95"/>
        <v>MAN_NMA1.1</v>
      </c>
      <c r="E69" s="24" t="str">
        <f t="shared" si="96"/>
        <v>+1*</v>
      </c>
      <c r="F69" s="25" t="str">
        <f t="shared" si="97"/>
        <v>MAN_NMA2.1</v>
      </c>
      <c r="G69" s="22" t="str">
        <f t="shared" si="79"/>
        <v>+1*</v>
      </c>
      <c r="H69" s="23" t="str">
        <f t="shared" si="80"/>
        <v>MAN_NMA3.1</v>
      </c>
      <c r="I69" s="22" t="str">
        <f t="shared" si="81"/>
        <v>-1*</v>
      </c>
      <c r="J69" s="23" t="str">
        <f t="shared" si="82"/>
        <v>INV_MAN.1</v>
      </c>
      <c r="K69" s="22" t="str">
        <f t="shared" si="83"/>
        <v/>
      </c>
      <c r="L69" s="23" t="str">
        <f t="shared" si="84"/>
        <v/>
      </c>
      <c r="M69" s="22" t="str">
        <f t="shared" si="85"/>
        <v/>
      </c>
      <c r="N69" s="23" t="str">
        <f t="shared" si="86"/>
        <v/>
      </c>
      <c r="O69" s="22" t="str">
        <f t="shared" si="87"/>
        <v/>
      </c>
      <c r="P69" s="23" t="str">
        <f t="shared" si="88"/>
        <v/>
      </c>
      <c r="Q69" s="22" t="str">
        <f t="shared" si="89"/>
        <v/>
      </c>
      <c r="R69" s="23" t="str">
        <f t="shared" si="90"/>
        <v/>
      </c>
      <c r="S69" s="22" t="str">
        <f t="shared" si="91"/>
        <v/>
      </c>
      <c r="T69" s="23" t="str">
        <f t="shared" si="101"/>
        <v/>
      </c>
      <c r="U69" s="22" t="str">
        <f t="shared" si="92"/>
        <v/>
      </c>
      <c r="V69" s="23" t="str">
        <f t="shared" si="102"/>
        <v/>
      </c>
      <c r="W69" s="22" t="str">
        <f t="shared" si="103"/>
        <v/>
      </c>
      <c r="X69" s="23" t="str">
        <f t="shared" si="104"/>
        <v/>
      </c>
      <c r="Y69" s="22" t="str">
        <f t="shared" si="105"/>
        <v/>
      </c>
      <c r="Z69" s="23" t="str">
        <f t="shared" si="106"/>
        <v/>
      </c>
      <c r="AA69" s="22" t="str">
        <f t="shared" si="107"/>
        <v/>
      </c>
      <c r="AB69" s="23" t="str">
        <f t="shared" si="108"/>
        <v/>
      </c>
      <c r="AC69" s="22" t="str">
        <f t="shared" si="109"/>
        <v/>
      </c>
      <c r="AD69" s="23" t="str">
        <f t="shared" si="110"/>
        <v/>
      </c>
      <c r="AE69" s="22" t="str">
        <f t="shared" si="111"/>
        <v/>
      </c>
      <c r="AF69" s="23" t="str">
        <f t="shared" si="112"/>
        <v/>
      </c>
      <c r="AG69" s="21"/>
      <c r="AH69" s="21">
        <v>880</v>
      </c>
      <c r="AI69" s="20" t="s">
        <v>222</v>
      </c>
      <c r="AJ69" s="20" t="s">
        <v>159</v>
      </c>
      <c r="AK69" s="19">
        <f t="shared" si="98"/>
        <v>3</v>
      </c>
      <c r="AL69" s="19">
        <f t="shared" si="99"/>
        <v>20</v>
      </c>
      <c r="AM69" s="19">
        <f t="shared" si="93"/>
        <v>37</v>
      </c>
      <c r="AN69" s="19">
        <f t="shared" si="93"/>
        <v>55</v>
      </c>
      <c r="AO69" s="19">
        <f t="shared" si="93"/>
        <v>0</v>
      </c>
      <c r="AP69" s="19">
        <f t="shared" si="93"/>
        <v>0</v>
      </c>
      <c r="AQ69" s="19">
        <f t="shared" si="93"/>
        <v>0</v>
      </c>
      <c r="AR69" s="19">
        <f t="shared" si="93"/>
        <v>0</v>
      </c>
      <c r="AS69" s="19">
        <f t="shared" si="93"/>
        <v>0</v>
      </c>
      <c r="AT69" s="19">
        <f t="shared" si="93"/>
        <v>0</v>
      </c>
      <c r="AU69" s="19">
        <f t="shared" si="93"/>
        <v>0</v>
      </c>
      <c r="AV69" s="19">
        <f t="shared" si="93"/>
        <v>0</v>
      </c>
      <c r="AW69" s="19">
        <f t="shared" si="93"/>
        <v>0</v>
      </c>
      <c r="AX69" s="19">
        <f t="shared" si="93"/>
        <v>0</v>
      </c>
      <c r="AY69" s="19">
        <f t="shared" si="93"/>
        <v>0</v>
      </c>
      <c r="AZ69" s="19">
        <v>0</v>
      </c>
      <c r="BA69" s="19">
        <f t="shared" si="94"/>
        <v>16</v>
      </c>
      <c r="BB69" s="19">
        <f t="shared" si="94"/>
        <v>33</v>
      </c>
      <c r="BC69" s="19">
        <f t="shared" si="94"/>
        <v>50</v>
      </c>
      <c r="BD69" s="19">
        <f t="shared" si="94"/>
        <v>0</v>
      </c>
      <c r="BE69" s="19">
        <f t="shared" si="94"/>
        <v>16</v>
      </c>
      <c r="BF69" s="19">
        <f t="shared" si="94"/>
        <v>16</v>
      </c>
      <c r="BG69" s="19">
        <f t="shared" si="94"/>
        <v>16</v>
      </c>
      <c r="BH69" s="19">
        <f t="shared" si="94"/>
        <v>16</v>
      </c>
      <c r="BI69" s="19">
        <f t="shared" si="94"/>
        <v>16</v>
      </c>
      <c r="BJ69" s="19">
        <f t="shared" si="94"/>
        <v>16</v>
      </c>
      <c r="BK69" s="19">
        <f t="shared" si="94"/>
        <v>16</v>
      </c>
      <c r="BL69" s="19">
        <f t="shared" si="94"/>
        <v>16</v>
      </c>
      <c r="BM69" s="19">
        <f t="shared" si="94"/>
        <v>16</v>
      </c>
      <c r="BN69" s="19">
        <f t="shared" si="94"/>
        <v>16</v>
      </c>
      <c r="BO69" s="19">
        <v>0</v>
      </c>
    </row>
    <row r="70" spans="1:67" s="1" customFormat="1" ht="30" customHeight="1" x14ac:dyDescent="0.25">
      <c r="A70" s="10" t="s">
        <v>227</v>
      </c>
      <c r="B70" s="11" t="s">
        <v>172</v>
      </c>
      <c r="C70" s="3" t="s">
        <v>99</v>
      </c>
      <c r="D70" s="4" t="s">
        <v>223</v>
      </c>
      <c r="E70" s="13" t="s">
        <v>99</v>
      </c>
      <c r="F70" s="12" t="s">
        <v>224</v>
      </c>
      <c r="G70" s="3" t="s">
        <v>103</v>
      </c>
      <c r="H70" s="5" t="s">
        <v>228</v>
      </c>
      <c r="I70" s="3" t="s">
        <v>103</v>
      </c>
      <c r="J70" s="4" t="s">
        <v>225</v>
      </c>
      <c r="K70" s="3" t="s">
        <v>103</v>
      </c>
      <c r="L70" s="4" t="s">
        <v>226</v>
      </c>
      <c r="M70" s="3" t="s">
        <v>356</v>
      </c>
      <c r="N70" s="4" t="s">
        <v>356</v>
      </c>
      <c r="O70" s="3" t="s">
        <v>356</v>
      </c>
      <c r="P70" s="4" t="s">
        <v>356</v>
      </c>
      <c r="Q70" s="3" t="s">
        <v>356</v>
      </c>
      <c r="R70" s="4" t="s">
        <v>356</v>
      </c>
      <c r="S70" s="3" t="s">
        <v>356</v>
      </c>
      <c r="T70" s="4" t="s">
        <v>356</v>
      </c>
      <c r="U70" s="3" t="s">
        <v>356</v>
      </c>
      <c r="V70" s="4" t="s">
        <v>356</v>
      </c>
      <c r="W70" s="3" t="s">
        <v>356</v>
      </c>
      <c r="X70" s="4" t="s">
        <v>356</v>
      </c>
      <c r="Y70" s="3" t="s">
        <v>356</v>
      </c>
      <c r="Z70" s="4" t="s">
        <v>356</v>
      </c>
      <c r="AA70" s="3" t="s">
        <v>356</v>
      </c>
      <c r="AB70" s="4" t="s">
        <v>356</v>
      </c>
      <c r="AC70" s="3" t="s">
        <v>356</v>
      </c>
      <c r="AD70" s="4" t="s">
        <v>356</v>
      </c>
      <c r="AE70" s="3" t="s">
        <v>356</v>
      </c>
      <c r="AF70" s="4" t="s">
        <v>356</v>
      </c>
      <c r="AG70" s="11" t="s">
        <v>356</v>
      </c>
      <c r="AH70" s="11">
        <v>1000</v>
      </c>
      <c r="AI70" s="7" t="s">
        <v>229</v>
      </c>
      <c r="AJ70" s="27" t="s">
        <v>230</v>
      </c>
      <c r="AK70" s="1">
        <v>4</v>
      </c>
      <c r="AL70" s="1">
        <v>22</v>
      </c>
      <c r="AM70" s="1">
        <v>39</v>
      </c>
      <c r="AN70" s="1">
        <v>60</v>
      </c>
      <c r="AO70" s="1">
        <v>81</v>
      </c>
      <c r="AP70" s="1">
        <v>0</v>
      </c>
      <c r="AQ70" s="1">
        <v>0</v>
      </c>
      <c r="AR70" s="1">
        <v>0</v>
      </c>
      <c r="AS70" s="1">
        <v>0</v>
      </c>
      <c r="AT70" s="1">
        <v>0</v>
      </c>
      <c r="AU70" s="1">
        <v>0</v>
      </c>
      <c r="AV70" s="1">
        <v>0</v>
      </c>
      <c r="AW70" s="1">
        <v>0</v>
      </c>
      <c r="AX70" s="1">
        <v>0</v>
      </c>
      <c r="AY70" s="1">
        <v>0</v>
      </c>
      <c r="AZ70" s="1">
        <v>0</v>
      </c>
      <c r="BA70" s="1">
        <v>17</v>
      </c>
      <c r="BB70" s="1">
        <v>35</v>
      </c>
      <c r="BC70" s="1">
        <v>56</v>
      </c>
      <c r="BD70" s="1">
        <v>77</v>
      </c>
      <c r="BE70" s="1">
        <v>0</v>
      </c>
      <c r="BF70" s="1">
        <v>17</v>
      </c>
      <c r="BG70" s="1">
        <v>17</v>
      </c>
      <c r="BH70" s="1">
        <v>17</v>
      </c>
      <c r="BI70" s="1">
        <v>17</v>
      </c>
      <c r="BJ70" s="1">
        <v>17</v>
      </c>
      <c r="BK70" s="1">
        <v>17</v>
      </c>
      <c r="BL70" s="1">
        <v>17</v>
      </c>
      <c r="BM70" s="1">
        <v>17</v>
      </c>
      <c r="BN70" s="1">
        <v>17</v>
      </c>
      <c r="BO70" s="1">
        <v>0</v>
      </c>
    </row>
    <row r="71" spans="1:67" ht="44.45" customHeight="1" x14ac:dyDescent="0.25">
      <c r="A71" s="20" t="s">
        <v>231</v>
      </c>
      <c r="B71" s="21" t="s">
        <v>172</v>
      </c>
      <c r="C71" s="22" t="s">
        <v>99</v>
      </c>
      <c r="D71" s="23" t="s">
        <v>152</v>
      </c>
      <c r="E71" s="24" t="s">
        <v>99</v>
      </c>
      <c r="F71" s="25" t="s">
        <v>232</v>
      </c>
      <c r="G71" s="22" t="s">
        <v>103</v>
      </c>
      <c r="H71" s="23" t="s">
        <v>153</v>
      </c>
      <c r="I71" s="22" t="s">
        <v>99</v>
      </c>
      <c r="J71" s="23" t="s">
        <v>154</v>
      </c>
      <c r="K71" s="22" t="s">
        <v>356</v>
      </c>
      <c r="L71" s="23" t="s">
        <v>356</v>
      </c>
      <c r="M71" s="22" t="s">
        <v>356</v>
      </c>
      <c r="N71" s="23" t="s">
        <v>356</v>
      </c>
      <c r="O71" s="22" t="s">
        <v>356</v>
      </c>
      <c r="P71" s="23" t="s">
        <v>356</v>
      </c>
      <c r="Q71" s="22" t="s">
        <v>356</v>
      </c>
      <c r="R71" s="23" t="s">
        <v>356</v>
      </c>
      <c r="S71" s="22" t="s">
        <v>356</v>
      </c>
      <c r="T71" s="23" t="s">
        <v>356</v>
      </c>
      <c r="U71" s="22" t="s">
        <v>356</v>
      </c>
      <c r="V71" s="23" t="s">
        <v>356</v>
      </c>
      <c r="W71" s="22" t="s">
        <v>356</v>
      </c>
      <c r="X71" s="23" t="s">
        <v>356</v>
      </c>
      <c r="Y71" s="22" t="s">
        <v>356</v>
      </c>
      <c r="Z71" s="23" t="s">
        <v>356</v>
      </c>
      <c r="AA71" s="22" t="s">
        <v>356</v>
      </c>
      <c r="AB71" s="23" t="s">
        <v>356</v>
      </c>
      <c r="AC71" s="22" t="s">
        <v>356</v>
      </c>
      <c r="AD71" s="23" t="s">
        <v>356</v>
      </c>
      <c r="AE71" s="22" t="s">
        <v>356</v>
      </c>
      <c r="AF71" s="23" t="s">
        <v>356</v>
      </c>
      <c r="AG71" s="21" t="s">
        <v>356</v>
      </c>
      <c r="AH71" s="21">
        <v>1330</v>
      </c>
      <c r="AI71" s="20" t="s">
        <v>233</v>
      </c>
      <c r="AJ71" s="20" t="s">
        <v>357</v>
      </c>
      <c r="AK71" s="19">
        <v>4</v>
      </c>
      <c r="AL71" s="19">
        <v>26</v>
      </c>
      <c r="AM71" s="19">
        <v>42</v>
      </c>
      <c r="AN71" s="19">
        <v>60</v>
      </c>
      <c r="AO71" s="19">
        <v>0</v>
      </c>
      <c r="AP71" s="19">
        <v>0</v>
      </c>
      <c r="AQ71" s="19">
        <v>0</v>
      </c>
      <c r="AR71" s="19">
        <v>0</v>
      </c>
      <c r="AS71" s="19">
        <v>0</v>
      </c>
      <c r="AT71" s="19">
        <v>0</v>
      </c>
      <c r="AU71" s="19">
        <v>0</v>
      </c>
      <c r="AV71" s="19">
        <v>0</v>
      </c>
      <c r="AW71" s="19">
        <v>0</v>
      </c>
      <c r="AX71" s="19">
        <v>0</v>
      </c>
      <c r="AY71" s="19">
        <v>0</v>
      </c>
      <c r="AZ71" s="19">
        <v>0</v>
      </c>
      <c r="BA71" s="19">
        <v>21</v>
      </c>
      <c r="BB71" s="19">
        <v>38</v>
      </c>
      <c r="BC71" s="19">
        <v>55</v>
      </c>
      <c r="BD71" s="19">
        <v>0</v>
      </c>
      <c r="BE71" s="19">
        <v>21</v>
      </c>
      <c r="BF71" s="19">
        <v>21</v>
      </c>
      <c r="BG71" s="19">
        <v>21</v>
      </c>
      <c r="BH71" s="19">
        <v>21</v>
      </c>
      <c r="BI71" s="19">
        <v>21</v>
      </c>
      <c r="BJ71" s="19">
        <v>21</v>
      </c>
      <c r="BK71" s="19">
        <v>21</v>
      </c>
      <c r="BL71" s="19">
        <v>21</v>
      </c>
      <c r="BM71" s="19">
        <v>21</v>
      </c>
      <c r="BN71" s="19">
        <v>21</v>
      </c>
      <c r="BO71" s="19">
        <v>0</v>
      </c>
    </row>
    <row r="72" spans="1:67" ht="50.1" customHeight="1" x14ac:dyDescent="0.25">
      <c r="A72" s="28" t="s">
        <v>234</v>
      </c>
      <c r="B72" s="29" t="s">
        <v>172</v>
      </c>
      <c r="C72" s="22" t="s">
        <v>99</v>
      </c>
      <c r="D72" s="23" t="s">
        <v>235</v>
      </c>
      <c r="E72" s="24" t="s">
        <v>99</v>
      </c>
      <c r="F72" s="25" t="s">
        <v>236</v>
      </c>
      <c r="G72" s="22" t="s">
        <v>99</v>
      </c>
      <c r="H72" s="23" t="s">
        <v>216</v>
      </c>
      <c r="I72" s="22" t="s">
        <v>99</v>
      </c>
      <c r="J72" s="23" t="s">
        <v>237</v>
      </c>
      <c r="K72" s="22" t="s">
        <v>103</v>
      </c>
      <c r="L72" s="23" t="s">
        <v>238</v>
      </c>
      <c r="M72" s="22" t="s">
        <v>103</v>
      </c>
      <c r="N72" s="23" t="s">
        <v>239</v>
      </c>
      <c r="O72" s="22" t="s">
        <v>103</v>
      </c>
      <c r="P72" s="23" t="s">
        <v>240</v>
      </c>
      <c r="Q72" s="22" t="s">
        <v>103</v>
      </c>
      <c r="R72" s="23" t="s">
        <v>241</v>
      </c>
      <c r="S72" s="22" t="s">
        <v>99</v>
      </c>
      <c r="T72" s="23" t="s">
        <v>242</v>
      </c>
      <c r="U72" s="22" t="s">
        <v>99</v>
      </c>
      <c r="V72" s="23" t="s">
        <v>243</v>
      </c>
      <c r="W72" s="22" t="s">
        <v>99</v>
      </c>
      <c r="X72" s="23" t="s">
        <v>244</v>
      </c>
      <c r="Y72" s="22" t="s">
        <v>103</v>
      </c>
      <c r="Z72" s="23" t="s">
        <v>245</v>
      </c>
      <c r="AA72" s="22" t="s">
        <v>356</v>
      </c>
      <c r="AB72" s="23" t="s">
        <v>356</v>
      </c>
      <c r="AC72" s="22" t="s">
        <v>356</v>
      </c>
      <c r="AD72" s="23" t="s">
        <v>356</v>
      </c>
      <c r="AE72" s="22" t="s">
        <v>356</v>
      </c>
      <c r="AF72" s="23" t="s">
        <v>356</v>
      </c>
      <c r="AG72" s="29" t="s">
        <v>358</v>
      </c>
      <c r="AH72" s="29">
        <v>2500</v>
      </c>
      <c r="AI72" s="20" t="s">
        <v>246</v>
      </c>
      <c r="AJ72" s="30" t="s">
        <v>247</v>
      </c>
      <c r="AK72" s="19">
        <v>4</v>
      </c>
      <c r="AL72" s="19">
        <v>22</v>
      </c>
      <c r="AM72" s="19">
        <v>40</v>
      </c>
      <c r="AN72" s="19">
        <v>57</v>
      </c>
      <c r="AO72" s="19">
        <v>74</v>
      </c>
      <c r="AP72" s="19">
        <v>91</v>
      </c>
      <c r="AQ72" s="19">
        <v>109</v>
      </c>
      <c r="AR72" s="19">
        <v>127</v>
      </c>
      <c r="AS72" s="19">
        <v>145</v>
      </c>
      <c r="AT72" s="19">
        <v>163</v>
      </c>
      <c r="AU72" s="19">
        <v>180</v>
      </c>
      <c r="AV72" s="19">
        <v>0</v>
      </c>
      <c r="AW72" s="19">
        <v>0</v>
      </c>
      <c r="AX72" s="19">
        <v>0</v>
      </c>
      <c r="AY72" s="19">
        <v>0</v>
      </c>
      <c r="AZ72" s="19">
        <v>0</v>
      </c>
      <c r="BA72" s="19">
        <v>17</v>
      </c>
      <c r="BB72" s="19">
        <v>35</v>
      </c>
      <c r="BC72" s="19">
        <v>52</v>
      </c>
      <c r="BD72" s="19">
        <v>70</v>
      </c>
      <c r="BE72" s="19">
        <v>87</v>
      </c>
      <c r="BF72" s="19">
        <v>104</v>
      </c>
      <c r="BG72" s="19">
        <v>122</v>
      </c>
      <c r="BH72" s="19">
        <v>140</v>
      </c>
      <c r="BI72" s="19">
        <v>158</v>
      </c>
      <c r="BJ72" s="19">
        <v>176</v>
      </c>
      <c r="BK72" s="19">
        <v>0</v>
      </c>
      <c r="BL72" s="19">
        <v>17</v>
      </c>
      <c r="BM72" s="19">
        <v>17</v>
      </c>
      <c r="BN72" s="19">
        <v>17</v>
      </c>
      <c r="BO72" s="19">
        <v>0</v>
      </c>
    </row>
    <row r="73" spans="1:67" ht="50.1" customHeight="1" x14ac:dyDescent="0.25">
      <c r="A73" s="28" t="s">
        <v>248</v>
      </c>
      <c r="B73" s="29" t="s">
        <v>172</v>
      </c>
      <c r="C73" s="22" t="str">
        <f t="shared" si="100"/>
        <v>+1*</v>
      </c>
      <c r="D73" s="23" t="str">
        <f t="shared" si="95"/>
        <v>BPE_PRM_HAY1.1</v>
      </c>
      <c r="E73" s="24" t="str">
        <f t="shared" si="96"/>
        <v>+1*</v>
      </c>
      <c r="F73" s="25" t="str">
        <f t="shared" si="97"/>
        <v>BPE_PRM_HAY2.1</v>
      </c>
      <c r="G73" s="22" t="str">
        <f t="shared" si="79"/>
        <v>-1*</v>
      </c>
      <c r="H73" s="23" t="str">
        <f t="shared" si="80"/>
        <v>HAY_WIL_LTN1.1</v>
      </c>
      <c r="I73" s="22" t="str">
        <f t="shared" si="81"/>
        <v>-1*</v>
      </c>
      <c r="J73" s="23" t="str">
        <f t="shared" si="82"/>
        <v>HAY_WIL_LTN2.1</v>
      </c>
      <c r="K73" s="22" t="str">
        <f t="shared" si="83"/>
        <v>-1*</v>
      </c>
      <c r="L73" s="23" t="str">
        <f t="shared" si="84"/>
        <v>MGM_WDV1.1</v>
      </c>
      <c r="M73" s="22" t="str">
        <f t="shared" si="85"/>
        <v/>
      </c>
      <c r="N73" s="23" t="str">
        <f t="shared" si="86"/>
        <v/>
      </c>
      <c r="O73" s="22" t="str">
        <f t="shared" si="87"/>
        <v/>
      </c>
      <c r="P73" s="23" t="str">
        <f t="shared" si="88"/>
        <v/>
      </c>
      <c r="Q73" s="22" t="str">
        <f t="shared" si="89"/>
        <v/>
      </c>
      <c r="R73" s="23" t="str">
        <f t="shared" si="90"/>
        <v/>
      </c>
      <c r="S73" s="22" t="str">
        <f t="shared" si="91"/>
        <v/>
      </c>
      <c r="T73" s="23" t="str">
        <f t="shared" si="101"/>
        <v/>
      </c>
      <c r="U73" s="22" t="str">
        <f t="shared" si="92"/>
        <v/>
      </c>
      <c r="V73" s="23" t="str">
        <f t="shared" si="102"/>
        <v/>
      </c>
      <c r="W73" s="22" t="str">
        <f t="shared" si="103"/>
        <v/>
      </c>
      <c r="X73" s="23" t="str">
        <f t="shared" si="104"/>
        <v/>
      </c>
      <c r="Y73" s="22" t="str">
        <f t="shared" si="105"/>
        <v/>
      </c>
      <c r="Z73" s="23" t="str">
        <f t="shared" si="106"/>
        <v/>
      </c>
      <c r="AA73" s="22" t="str">
        <f t="shared" si="107"/>
        <v/>
      </c>
      <c r="AB73" s="23" t="str">
        <f t="shared" si="108"/>
        <v/>
      </c>
      <c r="AC73" s="22" t="str">
        <f t="shared" si="109"/>
        <v/>
      </c>
      <c r="AD73" s="23" t="str">
        <f t="shared" si="110"/>
        <v/>
      </c>
      <c r="AE73" s="22" t="str">
        <f t="shared" si="111"/>
        <v/>
      </c>
      <c r="AF73" s="23" t="str">
        <f t="shared" si="112"/>
        <v/>
      </c>
      <c r="AG73" s="29" t="s">
        <v>356</v>
      </c>
      <c r="AH73" s="29">
        <v>1500</v>
      </c>
      <c r="AI73" s="20" t="s">
        <v>249</v>
      </c>
      <c r="AJ73" s="28" t="s">
        <v>250</v>
      </c>
      <c r="AK73" s="19">
        <f>FIND("*",$AJ73,1)</f>
        <v>3</v>
      </c>
      <c r="AL73" s="19">
        <f>IF(ISERR(FIND("*",$AJ73,AK73+1)),0,FIND("*",$AJ73,AK73+1))</f>
        <v>24</v>
      </c>
      <c r="AM73" s="19">
        <f>IF(AL73=0,0,IF(ISERR(FIND("*",$AJ73,AL73+1)),0,FIND("*",$AJ73,AL73+1)))</f>
        <v>46</v>
      </c>
      <c r="AN73" s="19">
        <f>IF(AM73=0,0,IF(ISERR(FIND("*",$AJ73,AM73+1)),0,FIND("*",$AJ73,AM73+1)))</f>
        <v>68</v>
      </c>
      <c r="AO73" s="19">
        <f t="shared" si="93"/>
        <v>90</v>
      </c>
      <c r="AP73" s="19">
        <f t="shared" si="93"/>
        <v>0</v>
      </c>
      <c r="AQ73" s="19">
        <f t="shared" si="93"/>
        <v>0</v>
      </c>
      <c r="AR73" s="19">
        <f t="shared" si="93"/>
        <v>0</v>
      </c>
      <c r="AS73" s="19">
        <f t="shared" si="93"/>
        <v>0</v>
      </c>
      <c r="AT73" s="19">
        <f t="shared" si="93"/>
        <v>0</v>
      </c>
      <c r="AU73" s="19">
        <f t="shared" si="93"/>
        <v>0</v>
      </c>
      <c r="AV73" s="19">
        <f t="shared" si="93"/>
        <v>0</v>
      </c>
      <c r="AW73" s="19">
        <f t="shared" si="93"/>
        <v>0</v>
      </c>
      <c r="AX73" s="19">
        <f t="shared" si="93"/>
        <v>0</v>
      </c>
      <c r="AY73" s="19">
        <f t="shared" si="93"/>
        <v>0</v>
      </c>
      <c r="AZ73" s="19">
        <v>0</v>
      </c>
      <c r="BA73" s="19">
        <f t="shared" si="94"/>
        <v>20</v>
      </c>
      <c r="BB73" s="19">
        <f t="shared" si="94"/>
        <v>41</v>
      </c>
      <c r="BC73" s="19">
        <f t="shared" si="94"/>
        <v>63</v>
      </c>
      <c r="BD73" s="19">
        <f t="shared" si="94"/>
        <v>85</v>
      </c>
      <c r="BE73" s="19">
        <f t="shared" si="94"/>
        <v>0</v>
      </c>
      <c r="BF73" s="19">
        <f t="shared" si="94"/>
        <v>20</v>
      </c>
      <c r="BG73" s="19">
        <f t="shared" si="94"/>
        <v>20</v>
      </c>
      <c r="BH73" s="19">
        <f t="shared" si="94"/>
        <v>20</v>
      </c>
      <c r="BI73" s="19">
        <f t="shared" si="94"/>
        <v>20</v>
      </c>
      <c r="BJ73" s="19">
        <f t="shared" si="94"/>
        <v>20</v>
      </c>
      <c r="BK73" s="19">
        <f t="shared" si="94"/>
        <v>20</v>
      </c>
      <c r="BL73" s="19">
        <f t="shared" si="94"/>
        <v>20</v>
      </c>
      <c r="BM73" s="19">
        <f t="shared" si="94"/>
        <v>20</v>
      </c>
      <c r="BN73" s="19">
        <f t="shared" si="94"/>
        <v>20</v>
      </c>
      <c r="BO73" s="19">
        <v>0</v>
      </c>
    </row>
    <row r="74" spans="1:67" ht="21.75" customHeight="1" x14ac:dyDescent="0.25">
      <c r="A74" s="68"/>
      <c r="B74" s="69"/>
      <c r="C74" s="70"/>
      <c r="D74" s="68"/>
      <c r="E74" s="71"/>
      <c r="F74" s="72"/>
      <c r="G74" s="70"/>
      <c r="H74" s="68"/>
      <c r="I74" s="70"/>
      <c r="J74" s="68"/>
      <c r="K74" s="70"/>
      <c r="L74" s="68"/>
      <c r="M74" s="70"/>
      <c r="N74" s="68"/>
      <c r="O74" s="70"/>
      <c r="P74" s="68"/>
      <c r="Q74" s="70"/>
      <c r="R74" s="68"/>
      <c r="S74" s="70"/>
      <c r="T74" s="68"/>
      <c r="U74" s="70"/>
      <c r="V74" s="68"/>
      <c r="W74" s="70"/>
      <c r="X74" s="68"/>
      <c r="Y74" s="70"/>
      <c r="Z74" s="68"/>
      <c r="AA74" s="70"/>
      <c r="AB74" s="68"/>
      <c r="AC74" s="70"/>
      <c r="AD74" s="68"/>
      <c r="AE74" s="70"/>
      <c r="AF74" s="68"/>
      <c r="AG74" s="69"/>
      <c r="AH74" s="69"/>
      <c r="AI74" s="72"/>
      <c r="AJ74" s="63"/>
    </row>
    <row r="75" spans="1:67" ht="21" x14ac:dyDescent="0.25">
      <c r="A75" s="38" t="s">
        <v>251</v>
      </c>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row>
    <row r="76" spans="1:67" ht="37.5" customHeight="1" x14ac:dyDescent="0.25">
      <c r="A76" s="73" t="s">
        <v>252</v>
      </c>
      <c r="B76" s="29" t="s">
        <v>55</v>
      </c>
      <c r="C76" s="22" t="s">
        <v>103</v>
      </c>
      <c r="D76" s="23" t="s">
        <v>253</v>
      </c>
      <c r="E76" s="22"/>
      <c r="F76" s="25"/>
      <c r="G76" s="22"/>
      <c r="H76" s="23"/>
      <c r="I76" s="22"/>
      <c r="J76" s="23"/>
      <c r="K76" s="22"/>
      <c r="L76" s="23"/>
      <c r="M76" s="22"/>
      <c r="N76" s="23"/>
      <c r="O76" s="22"/>
      <c r="P76" s="23"/>
      <c r="Q76" s="22"/>
      <c r="R76" s="23"/>
      <c r="S76" s="22"/>
      <c r="T76" s="23"/>
      <c r="U76" s="22"/>
      <c r="V76" s="23"/>
      <c r="W76" s="22"/>
      <c r="X76" s="23"/>
      <c r="Y76" s="22"/>
      <c r="Z76" s="23"/>
      <c r="AA76" s="22"/>
      <c r="AB76" s="23"/>
      <c r="AC76" s="22"/>
      <c r="AD76" s="23"/>
      <c r="AE76" s="22"/>
      <c r="AF76" s="23"/>
      <c r="AG76" s="29"/>
      <c r="AH76" s="29">
        <v>6</v>
      </c>
      <c r="AI76" s="20" t="s">
        <v>254</v>
      </c>
      <c r="AJ76" s="28" t="s">
        <v>255</v>
      </c>
      <c r="AK76" s="19">
        <f t="shared" ref="AK76:AK104" si="113">FIND("*",$AJ76,1)</f>
        <v>3</v>
      </c>
      <c r="AL76" s="19">
        <f t="shared" ref="AL76:AL105" si="114">IF(ISERR(FIND("*",$AJ76,AK76+1)),0,FIND("*",$AJ76,AK76+1))</f>
        <v>0</v>
      </c>
      <c r="AM76" s="19">
        <f t="shared" ref="AM76:AY91" si="115">IF(AL76=0,0,IF(ISERR(FIND("*",$AJ76,AL76+1)),0,FIND("*",$AJ76,AL76+1)))</f>
        <v>0</v>
      </c>
      <c r="AN76" s="19">
        <f t="shared" si="115"/>
        <v>0</v>
      </c>
      <c r="AO76" s="19">
        <f t="shared" si="115"/>
        <v>0</v>
      </c>
      <c r="AP76" s="19">
        <f t="shared" si="115"/>
        <v>0</v>
      </c>
      <c r="AQ76" s="19">
        <f t="shared" si="115"/>
        <v>0</v>
      </c>
      <c r="AR76" s="19">
        <f t="shared" si="115"/>
        <v>0</v>
      </c>
      <c r="AS76" s="19">
        <f t="shared" si="115"/>
        <v>0</v>
      </c>
      <c r="AT76" s="19">
        <f t="shared" si="115"/>
        <v>0</v>
      </c>
      <c r="AU76" s="19">
        <f t="shared" si="115"/>
        <v>0</v>
      </c>
      <c r="AV76" s="19">
        <f t="shared" si="115"/>
        <v>0</v>
      </c>
      <c r="AW76" s="19">
        <f t="shared" si="115"/>
        <v>0</v>
      </c>
      <c r="AX76" s="19">
        <f t="shared" si="115"/>
        <v>0</v>
      </c>
      <c r="AY76" s="19">
        <f t="shared" si="115"/>
        <v>0</v>
      </c>
      <c r="AZ76" s="19">
        <v>1</v>
      </c>
      <c r="BA76" s="19">
        <f t="shared" ref="BA76:BN91" si="116">IF(ISERR(FIND("+",$AJ76,AK76+1)),0,FIND("+",$AJ76,AK76+1))</f>
        <v>0</v>
      </c>
      <c r="BB76" s="19">
        <f t="shared" si="116"/>
        <v>0</v>
      </c>
      <c r="BC76" s="19">
        <f t="shared" si="116"/>
        <v>0</v>
      </c>
      <c r="BD76" s="19">
        <f t="shared" si="116"/>
        <v>0</v>
      </c>
      <c r="BE76" s="19">
        <f t="shared" si="116"/>
        <v>0</v>
      </c>
      <c r="BF76" s="19">
        <f t="shared" si="116"/>
        <v>0</v>
      </c>
      <c r="BG76" s="19">
        <f t="shared" si="116"/>
        <v>0</v>
      </c>
      <c r="BH76" s="19">
        <f t="shared" si="116"/>
        <v>0</v>
      </c>
      <c r="BI76" s="19">
        <f t="shared" si="116"/>
        <v>0</v>
      </c>
      <c r="BJ76" s="19">
        <f t="shared" si="116"/>
        <v>0</v>
      </c>
      <c r="BK76" s="19">
        <f t="shared" si="116"/>
        <v>0</v>
      </c>
      <c r="BL76" s="19">
        <f t="shared" si="116"/>
        <v>0</v>
      </c>
      <c r="BM76" s="19">
        <f t="shared" si="116"/>
        <v>0</v>
      </c>
      <c r="BN76" s="19">
        <f t="shared" si="116"/>
        <v>0</v>
      </c>
      <c r="BO76" s="19">
        <v>1</v>
      </c>
    </row>
    <row r="77" spans="1:67" ht="50.1" customHeight="1" x14ac:dyDescent="0.25">
      <c r="A77" s="28" t="s">
        <v>256</v>
      </c>
      <c r="B77" s="29" t="s">
        <v>55</v>
      </c>
      <c r="C77" s="22" t="str">
        <f t="shared" ref="C77:C99" si="117">IF(VALUE(TRIM(LEFT(AJ77,AK77-1)))&gt;0,"+"&amp; TRIM(LEFT(AJ77,AK77-1))&amp;"*",IF(VALUE(TRIM(LEFT(AJ77,AK77-1)))&lt;0, TRIM(LEFT(AJ77,AK77-1))&amp;"*",""))</f>
        <v>+1*</v>
      </c>
      <c r="D77" s="23" t="str">
        <f t="shared" ref="D77:D99" si="118">IF(AK77=0,"",IF(AL77=0,TRIM(MID($AJ77,AK77+1,LEN($AJ77)-AK77)),IF(BA77&lt;&gt;0,TRIM(MID($AJ77,AK77+1,BA77-AK77-1)),TRIM(MID($AJ77,AK77+1,BA77-AK77-1)))))</f>
        <v>BWK1101 WPI0 ENOF</v>
      </c>
      <c r="E77" s="24" t="str">
        <f t="shared" ref="E77:E99" si="119">IF(IF(AL77=0,"",TRIM(MID($AJ77,BA77+1,AL77-BA77-1)))="","",IF(VALUE(TRIM(MID($AJ77,BA77+1,AL77-BA77-1)))&gt;0,"+"&amp;TRIM(MID($AJ77,BA77+1,AL77-BA77-1))&amp;"*",TRIM(MID($AJ77,BA77+1,AL77-BA77-1))&amp;"*"))</f>
        <v/>
      </c>
      <c r="F77" s="25" t="str">
        <f t="shared" ref="F77:F99" si="120">IF(AL77=0,"",IF(AM77=0,TRIM(MID($AJ77,AL77+1,LEN($AJ77)-AL77)),IF(BB77&lt;&gt;0,TRIM(MID($AJ77,AL77+1,BB77-AL77-1)),TRIM(MID($AJ77,AL77+1,BB77-AL77-1)))))</f>
        <v/>
      </c>
      <c r="G77" s="22" t="str">
        <f t="shared" ref="G77:G99" si="121">IF(IF(AM77=0,"",TRIM(MID($AJ77,BB77+1,AM77-BB77-1)))="","",IF(VALUE(TRIM(MID($AJ77,BB77+1,AM77-BB77-1)))&gt;0,"+"&amp;TRIM(MID($AJ77,BB77+1,AM77-BB77-1))&amp;"*",TRIM(MID($AJ77,BB77+1,AM77-BB77-1))&amp;"*"))</f>
        <v/>
      </c>
      <c r="H77" s="23" t="str">
        <f t="shared" ref="H77:H99" si="122">IF(AM77=0,"",IF(AN77=0,TRIM(MID($AJ77,AM77+1,LEN($AJ77)-AM77)),IF(BC77&lt;&gt;0,TRIM(MID($AJ77,AM77+1,BC77-AM77-1)),TRIM(MID($AJ77,AM77+1,BC77-AM77-1)))))</f>
        <v/>
      </c>
      <c r="I77" s="22" t="str">
        <f t="shared" ref="I77:I99" si="123">IF(IF(AN77=0,"",TRIM(MID($AJ77,BC77+1,AN77-BC77-1)))="","",IF(VALUE(TRIM(MID($AJ77,BC77+1,AN77-BC77-1)))&gt;0,"+"&amp;TRIM(MID($AJ77,BC77+1,AN77-BC77-1))&amp;"*",TRIM(MID($AJ77,BC77+1,AN77-BC77-1))&amp;"*"))</f>
        <v/>
      </c>
      <c r="J77" s="23" t="str">
        <f t="shared" ref="J77:J99" si="124">IF(AN77=0,"",IF(AO77=0,TRIM(MID($AJ77,AN77+1,LEN($AJ77)-AN77)),IF(BD77&lt;&gt;0,TRIM(MID($AJ77,AN77+1,BD77-AN77-1)),TRIM(MID($AJ77,AN77+1,BD77-AN77-1)))))</f>
        <v/>
      </c>
      <c r="K77" s="22" t="str">
        <f t="shared" ref="K77:K99" si="125">IF(IF(AO77=0,"",TRIM(MID($AJ77,BD77+1,AO77-BD77-1)))="","",IF(VALUE(TRIM(MID($AJ77,BD77+1,AO77-BD77-1)))&gt;0,"+"&amp;TRIM(MID($AJ77,BD77+1,AO77-BD77-1))&amp;"*",TRIM(MID($AJ77,BD77+1,AO77-BD77-1))&amp;"*"))</f>
        <v/>
      </c>
      <c r="L77" s="23" t="str">
        <f t="shared" ref="L77:L99" si="126">IF(AO77=0,"",IF(AP77=0,TRIM(MID($AJ77,AO77+1,LEN($AJ77)-AO77)),IF(BE77&lt;&gt;0,TRIM(MID($AJ77,AO77+1,BE77-AO77-1)),TRIM(MID($AJ77,AO77+1,BE77-AO77-1)))))</f>
        <v/>
      </c>
      <c r="M77" s="22" t="str">
        <f t="shared" ref="M77:M99" si="127">IF(IF(AP77=0,"",TRIM(MID($AJ77,BE77+1,AP77-BE77-1)))="","",IF(VALUE(TRIM(MID($AJ77,BE77+1,AP77-BE77-1)))&gt;0,"+"&amp;TRIM(MID($AJ77,BE77+1,AP77-BE77-1))&amp;"*",TRIM(MID($AJ77,BE77+1,AP77-BE77-1))&amp;"*"))</f>
        <v/>
      </c>
      <c r="N77" s="23" t="str">
        <f t="shared" ref="N77:N99" si="128">IF(AP77=0,"",IF(AQ77=0,TRIM(MID($AJ77,AP77+1,LEN($AJ77)-AP77)),IF(BF77&lt;&gt;0,TRIM(MID($AJ77,AP77+1,BF77-AP77-1)),TRIM(MID($AJ77,AP77+1,BF77-AP77-1)))))</f>
        <v/>
      </c>
      <c r="O77" s="22" t="str">
        <f t="shared" ref="O77:O99" si="129">IF(IF(AQ77=0,"",TRIM(MID($AJ77,BF77+1,AQ77-BF77-1)))="","",IF(VALUE(TRIM(MID($AJ77,BF77+1,AQ77-BF77-1)))&gt;0,"+"&amp;TRIM(MID($AJ77,BF77+1,AQ77-BF77-1))&amp;"*",TRIM(MID($AJ77,BF77+1,AQ77-BF77-1))&amp;"*"))</f>
        <v/>
      </c>
      <c r="P77" s="23" t="str">
        <f t="shared" ref="P77:P99" si="130">IF(AQ77=0,"",IF(AR77=0,TRIM(MID($AJ77,AQ77+1,LEN($AJ77)-AQ77)),IF(BG77&lt;&gt;0,TRIM(MID($AJ77,AQ77+1,BG77-AQ77-1)),TRIM(MID($AJ77,AQ77+1,BG77-AQ77-1)))))</f>
        <v/>
      </c>
      <c r="Q77" s="22" t="str">
        <f t="shared" ref="Q77:Q99" si="131">IF(IF(AR77=0,"",TRIM(MID($AJ77,BG77+1,AR77-BG77-1)))="","",IF(VALUE(TRIM(MID($AJ77,BG77+1,AR77-BG77-1)))&gt;0,"+"&amp;TRIM(MID($AJ77,BG77+1,AR77-BG77-1))&amp;"*",TRIM(MID($AJ77,BG77+1,AR77-BG77-1))&amp;"*"))</f>
        <v/>
      </c>
      <c r="R77" s="23" t="str">
        <f t="shared" ref="R77:R99" si="132">IF(AR77=0,"",IF(AS77=0,TRIM(MID($AJ77,AR77+1,LEN($AJ77)-AR77)),IF(BH77&lt;&gt;0,TRIM(MID($AJ77,AR77+1,BH77-AR77-1)),TRIM(MID($AJ77,AR77+1,BH77-AR77-1)))))</f>
        <v/>
      </c>
      <c r="S77" s="22" t="str">
        <f t="shared" ref="S77:S99" si="133">IF(IF(AS77=0,"",TRIM(MID($AJ77,BH77+1,AS77-BH77-1)))="","",IF(VALUE(TRIM(MID($AJ77,BH77+1,AS77-BH77-1)))&gt;0,"+"&amp;TRIM(MID($AJ77,BH77+1,AS77-BH77-1))&amp;"*",TRIM(MID($AJ77,BH77+1,AS77-BH77-1))&amp;"*"))</f>
        <v/>
      </c>
      <c r="T77" s="23" t="str">
        <f t="shared" ref="T77:T99" si="134">IF(AS77=0,"",IF(AT77=0,TRIM(MID($AJ77,AS77+1,LEN($AJ77)-AS77)),IF(BI77&lt;&gt;0,TRIM(MID($AJ77,AS77+1,BI77-AS77-1)),TRIM(MID($AJ77,AS77+1,BI77-AS77-1)))))</f>
        <v/>
      </c>
      <c r="U77" s="22" t="str">
        <f t="shared" ref="U77:U99" si="135">IF(IF(AT77=0,"",TRIM(MID($AJ77,BI77+1,AT77-BI77-1)))="","",IF(VALUE(TRIM(MID($AJ77,BI77+1,AT77-BI77-1)))&gt;0,"+"&amp;TRIM(MID($AJ77,BI77+1,AT77-BI77-1))&amp;"*",TRIM(MID($AJ77,BI77+1,AT77-BI77-1))&amp;"*"))</f>
        <v/>
      </c>
      <c r="V77" s="23" t="str">
        <f t="shared" ref="V77:V99" si="136">IF(AT77=0,"",IF(AU77=0,TRIM(MID($AJ77,AT77+1,LEN($AJ77)-AT77)),IF(BJ77&lt;&gt;0,TRIM(MID($AJ77,AT77+1,BJ77-AT77-1)),TRIM(MID($AJ77,AT77+1,BJ77-AT77-1)))))</f>
        <v/>
      </c>
      <c r="W77" s="22" t="str">
        <f t="shared" ref="W77:W99" si="137">IF(IF(AU77=0,"",TRIM(MID($AJ77,BJ77+1,AU77-BJ77-1)))="","",IF(VALUE(TRIM(MID($AJ77,BJ77+1,AU77-BJ77-1)))&gt;0,"+"&amp;TRIM(MID($AJ77,BJ77+1,AU77-BJ77-1))&amp;"*",TRIM(MID($AJ77,BJ77+1,AU77-BJ77-1))&amp;"*"))</f>
        <v/>
      </c>
      <c r="X77" s="23" t="str">
        <f t="shared" ref="X77:X99" si="138">IF(AU77=0,"",IF(AV77=0,TRIM(MID($AJ77,AU77+1,LEN($AJ77)-AU77)),IF(BK77&lt;&gt;0,TRIM(MID($AJ77,AU77+1,BK77-AU77-1)),TRIM(MID($AJ77,AU77+1,BK77-AU77-1)))))</f>
        <v/>
      </c>
      <c r="Y77" s="22" t="str">
        <f t="shared" ref="Y77:Y99" si="139">IF(IF(AV77=0,"",TRIM(MID($AJ77,BK77+1,AV77-BK77-1)))="","",IF(VALUE(TRIM(MID($AJ77,BK77+1,AV77-BK77-1)))&gt;0,"+"&amp;TRIM(MID($AJ77,BK77+1,AV77-BK77-1))&amp;"*",TRIM(MID($AJ77,BK77+1,AV77-BK77-1))&amp;"*"))</f>
        <v/>
      </c>
      <c r="Z77" s="23" t="str">
        <f t="shared" ref="Z77:Z99" si="140">IF(AV77=0,"",IF(AW77=0,TRIM(MID($AJ77,AV77+1,LEN($AJ77)-AV77)),IF(BL77&lt;&gt;0,TRIM(MID($AJ77,AV77+1,BL77-AV77-1)),TRIM(MID($AJ77,AV77+1,BL77-AV77-1)))))</f>
        <v/>
      </c>
      <c r="AA77" s="22" t="str">
        <f t="shared" ref="AA77:AA99" si="141">IF(IF(AW77=0,"",TRIM(MID($AJ77,BL77+1,AW77-BL77-1)))="","",IF(VALUE(TRIM(MID($AJ77,BL77+1,AW77-BL77-1)))&gt;0,"+"&amp;TRIM(MID($AJ77,BL77+1,AW77-BL77-1))&amp;"*",TRIM(MID($AJ77,BL77+1,AW77-BL77-1))&amp;"*"))</f>
        <v/>
      </c>
      <c r="AB77" s="23" t="str">
        <f t="shared" ref="AB77:AB99" si="142">IF(AW77=0,"",IF(AX77=0,TRIM(MID($AJ77,AW77+1,LEN($AJ77)-AW77)),IF(BM77&lt;&gt;0,TRIM(MID($AJ77,AW77+1,BM77-AW77-1)),TRIM(MID($AJ77,AW77+1,BM77-AW77-1)))))</f>
        <v/>
      </c>
      <c r="AC77" s="22" t="str">
        <f t="shared" ref="AC77:AC99" si="143">IF(IF(AX77=0,"",TRIM(MID($AJ77,BM77+1,AX77-BM77-1)))="","",IF(VALUE(TRIM(MID($AJ77,BM77+1,AX77-BM77-1)))&gt;0,"+"&amp;TRIM(MID($AJ77,BM77+1,AX77-BM77-1))&amp;"*",TRIM(MID($AJ77,BM77+1,AX77-BM77-1))&amp;"*"))</f>
        <v/>
      </c>
      <c r="AD77" s="23" t="str">
        <f t="shared" ref="AD77:AD99" si="144">IF(AX77=0,"",IF(AZ77=0,TRIM(MID($AJ77,AX77+1,LEN($AJ77)-AX77)),IF(BO77&lt;&gt;0,TRIM(MID($AJ77,AX77+1,BO77-AX77-1)),TRIM(MID($AJ77,AX77+1,BO77-AX77-1)))))</f>
        <v/>
      </c>
      <c r="AE77" s="22" t="str">
        <f t="shared" ref="AE77:AE99" si="145">IF(IF(AY77=0,"",TRIM(MID($AJ77,BN77+1,AY77-BN77-1)))="","",IF(VALUE(TRIM(MID($AJ77,BN77+1,AY77-BN77-1)))&gt;0,"+"&amp;TRIM(MID($AJ77,BN77+1,AY77-BN77-1))&amp;"*",TRIM(MID($AJ77,BN77+1,AY77-BN77-1))&amp;"*"))</f>
        <v/>
      </c>
      <c r="AF77" s="23" t="str">
        <f t="shared" ref="AF77:AF99" si="146">IF(AY77=0,"",IF(BA77=0,TRIM(MID($AJ77,AY77+1,LEN($AJ77)-AY77)),IF(BP77&lt;&gt;0,TRIM(MID($AJ77,AY77+1,BP77-AY77-1)),TRIM(MID($AJ77,AY77+1,BP77-AY77-1)))))</f>
        <v/>
      </c>
      <c r="AG77" s="29" t="s">
        <v>356</v>
      </c>
      <c r="AH77" s="29">
        <v>2</v>
      </c>
      <c r="AI77" s="20" t="s">
        <v>257</v>
      </c>
      <c r="AJ77" s="28" t="s">
        <v>258</v>
      </c>
      <c r="AK77" s="19">
        <f t="shared" si="113"/>
        <v>4</v>
      </c>
      <c r="AL77" s="19">
        <f t="shared" si="114"/>
        <v>0</v>
      </c>
      <c r="AM77" s="19">
        <f t="shared" si="115"/>
        <v>0</v>
      </c>
      <c r="AN77" s="19">
        <f t="shared" si="115"/>
        <v>0</v>
      </c>
      <c r="AO77" s="19">
        <f t="shared" si="115"/>
        <v>0</v>
      </c>
      <c r="AP77" s="19">
        <f t="shared" si="115"/>
        <v>0</v>
      </c>
      <c r="AQ77" s="19">
        <f t="shared" si="115"/>
        <v>0</v>
      </c>
      <c r="AR77" s="19">
        <f t="shared" si="115"/>
        <v>0</v>
      </c>
      <c r="AS77" s="19">
        <f t="shared" si="115"/>
        <v>0</v>
      </c>
      <c r="AT77" s="19">
        <f t="shared" si="115"/>
        <v>0</v>
      </c>
      <c r="AU77" s="19">
        <f t="shared" si="115"/>
        <v>0</v>
      </c>
      <c r="AV77" s="19">
        <f t="shared" si="115"/>
        <v>0</v>
      </c>
      <c r="AW77" s="19">
        <f t="shared" si="115"/>
        <v>0</v>
      </c>
      <c r="AX77" s="19">
        <f t="shared" si="115"/>
        <v>0</v>
      </c>
      <c r="AY77" s="19">
        <f t="shared" si="115"/>
        <v>0</v>
      </c>
      <c r="AZ77" s="19">
        <v>0</v>
      </c>
      <c r="BA77" s="19">
        <f t="shared" si="116"/>
        <v>0</v>
      </c>
      <c r="BB77" s="19">
        <f t="shared" si="116"/>
        <v>0</v>
      </c>
      <c r="BC77" s="19">
        <f t="shared" si="116"/>
        <v>0</v>
      </c>
      <c r="BD77" s="19">
        <f t="shared" si="116"/>
        <v>0</v>
      </c>
      <c r="BE77" s="19">
        <f t="shared" si="116"/>
        <v>0</v>
      </c>
      <c r="BF77" s="19">
        <f t="shared" si="116"/>
        <v>0</v>
      </c>
      <c r="BG77" s="19">
        <f t="shared" si="116"/>
        <v>0</v>
      </c>
      <c r="BH77" s="19">
        <f t="shared" si="116"/>
        <v>0</v>
      </c>
      <c r="BI77" s="19">
        <f t="shared" si="116"/>
        <v>0</v>
      </c>
      <c r="BJ77" s="19">
        <f t="shared" si="116"/>
        <v>0</v>
      </c>
      <c r="BK77" s="19">
        <f t="shared" si="116"/>
        <v>0</v>
      </c>
      <c r="BL77" s="19">
        <f t="shared" si="116"/>
        <v>0</v>
      </c>
      <c r="BM77" s="19">
        <f t="shared" si="116"/>
        <v>0</v>
      </c>
      <c r="BN77" s="19">
        <f t="shared" si="116"/>
        <v>0</v>
      </c>
      <c r="BO77" s="19">
        <v>0</v>
      </c>
    </row>
    <row r="78" spans="1:67" ht="51" customHeight="1" x14ac:dyDescent="0.25">
      <c r="A78" s="73" t="s">
        <v>259</v>
      </c>
      <c r="B78" s="29" t="s">
        <v>55</v>
      </c>
      <c r="C78" s="22" t="str">
        <f t="shared" si="117"/>
        <v>+1*</v>
      </c>
      <c r="D78" s="23" t="str">
        <f t="shared" si="118"/>
        <v>COL0661 COL0 ENOF</v>
      </c>
      <c r="E78" s="22" t="str">
        <f t="shared" si="119"/>
        <v/>
      </c>
      <c r="F78" s="25" t="str">
        <f t="shared" si="120"/>
        <v/>
      </c>
      <c r="G78" s="22" t="str">
        <f t="shared" si="121"/>
        <v/>
      </c>
      <c r="H78" s="23" t="str">
        <f t="shared" si="122"/>
        <v/>
      </c>
      <c r="I78" s="22" t="str">
        <f t="shared" si="123"/>
        <v/>
      </c>
      <c r="J78" s="23" t="str">
        <f t="shared" si="124"/>
        <v/>
      </c>
      <c r="K78" s="22" t="str">
        <f t="shared" si="125"/>
        <v/>
      </c>
      <c r="L78" s="23" t="str">
        <f t="shared" si="126"/>
        <v/>
      </c>
      <c r="M78" s="22" t="str">
        <f t="shared" si="127"/>
        <v/>
      </c>
      <c r="N78" s="23" t="str">
        <f t="shared" si="128"/>
        <v/>
      </c>
      <c r="O78" s="22" t="str">
        <f t="shared" si="129"/>
        <v/>
      </c>
      <c r="P78" s="23" t="str">
        <f t="shared" si="130"/>
        <v/>
      </c>
      <c r="Q78" s="22" t="str">
        <f t="shared" si="131"/>
        <v/>
      </c>
      <c r="R78" s="23" t="str">
        <f t="shared" si="132"/>
        <v/>
      </c>
      <c r="S78" s="22" t="str">
        <f t="shared" si="133"/>
        <v/>
      </c>
      <c r="T78" s="23" t="str">
        <f t="shared" si="134"/>
        <v/>
      </c>
      <c r="U78" s="22" t="str">
        <f t="shared" si="135"/>
        <v/>
      </c>
      <c r="V78" s="23" t="str">
        <f t="shared" si="136"/>
        <v/>
      </c>
      <c r="W78" s="22" t="str">
        <f t="shared" si="137"/>
        <v/>
      </c>
      <c r="X78" s="23" t="str">
        <f t="shared" si="138"/>
        <v/>
      </c>
      <c r="Y78" s="22" t="str">
        <f t="shared" si="139"/>
        <v/>
      </c>
      <c r="Z78" s="23" t="str">
        <f t="shared" si="140"/>
        <v/>
      </c>
      <c r="AA78" s="22" t="str">
        <f t="shared" si="141"/>
        <v/>
      </c>
      <c r="AB78" s="23" t="str">
        <f t="shared" si="142"/>
        <v/>
      </c>
      <c r="AC78" s="22" t="str">
        <f t="shared" si="143"/>
        <v/>
      </c>
      <c r="AD78" s="23" t="str">
        <f t="shared" si="144"/>
        <v/>
      </c>
      <c r="AE78" s="22" t="str">
        <f t="shared" si="145"/>
        <v/>
      </c>
      <c r="AF78" s="23" t="str">
        <f t="shared" si="146"/>
        <v/>
      </c>
      <c r="AG78" s="29"/>
      <c r="AH78" s="29">
        <v>10</v>
      </c>
      <c r="AI78" s="20" t="s">
        <v>260</v>
      </c>
      <c r="AJ78" s="23" t="s">
        <v>261</v>
      </c>
      <c r="AK78" s="19">
        <f t="shared" si="113"/>
        <v>3</v>
      </c>
      <c r="AL78" s="19">
        <f t="shared" si="114"/>
        <v>0</v>
      </c>
      <c r="AM78" s="19">
        <f t="shared" si="115"/>
        <v>0</v>
      </c>
      <c r="AN78" s="19">
        <f t="shared" si="115"/>
        <v>0</v>
      </c>
      <c r="AO78" s="19">
        <f t="shared" si="115"/>
        <v>0</v>
      </c>
      <c r="AP78" s="19">
        <f t="shared" si="115"/>
        <v>0</v>
      </c>
      <c r="AQ78" s="19">
        <f t="shared" si="115"/>
        <v>0</v>
      </c>
      <c r="AR78" s="19">
        <f t="shared" si="115"/>
        <v>0</v>
      </c>
      <c r="AS78" s="19">
        <f t="shared" si="115"/>
        <v>0</v>
      </c>
      <c r="AT78" s="19">
        <f t="shared" si="115"/>
        <v>0</v>
      </c>
      <c r="AU78" s="19">
        <f t="shared" si="115"/>
        <v>0</v>
      </c>
      <c r="AV78" s="19">
        <f t="shared" si="115"/>
        <v>0</v>
      </c>
      <c r="AW78" s="19">
        <f t="shared" si="115"/>
        <v>0</v>
      </c>
      <c r="AX78" s="19">
        <f t="shared" si="115"/>
        <v>0</v>
      </c>
      <c r="AY78" s="19">
        <f t="shared" si="115"/>
        <v>0</v>
      </c>
      <c r="AZ78" s="19">
        <v>0</v>
      </c>
      <c r="BA78" s="19">
        <f t="shared" si="116"/>
        <v>0</v>
      </c>
      <c r="BB78" s="19">
        <f t="shared" si="116"/>
        <v>0</v>
      </c>
      <c r="BC78" s="19">
        <f t="shared" si="116"/>
        <v>0</v>
      </c>
      <c r="BD78" s="19">
        <f t="shared" si="116"/>
        <v>0</v>
      </c>
      <c r="BE78" s="19">
        <f t="shared" si="116"/>
        <v>0</v>
      </c>
      <c r="BF78" s="19">
        <f t="shared" si="116"/>
        <v>0</v>
      </c>
      <c r="BG78" s="19">
        <f t="shared" si="116"/>
        <v>0</v>
      </c>
      <c r="BH78" s="19">
        <f t="shared" si="116"/>
        <v>0</v>
      </c>
      <c r="BI78" s="19">
        <f t="shared" si="116"/>
        <v>0</v>
      </c>
      <c r="BJ78" s="19">
        <f t="shared" si="116"/>
        <v>0</v>
      </c>
      <c r="BK78" s="19">
        <f t="shared" si="116"/>
        <v>0</v>
      </c>
      <c r="BL78" s="19">
        <f t="shared" si="116"/>
        <v>0</v>
      </c>
      <c r="BM78" s="19">
        <f t="shared" si="116"/>
        <v>0</v>
      </c>
      <c r="BN78" s="19">
        <f t="shared" si="116"/>
        <v>0</v>
      </c>
      <c r="BO78" s="19">
        <v>0</v>
      </c>
    </row>
    <row r="79" spans="1:67" ht="36.75" customHeight="1" x14ac:dyDescent="0.25">
      <c r="A79" s="73" t="s">
        <v>262</v>
      </c>
      <c r="B79" s="29" t="s">
        <v>55</v>
      </c>
      <c r="C79" s="22" t="s">
        <v>103</v>
      </c>
      <c r="D79" s="23" t="s">
        <v>263</v>
      </c>
      <c r="E79" s="22"/>
      <c r="F79" s="25"/>
      <c r="G79" s="22"/>
      <c r="H79" s="23"/>
      <c r="I79" s="22"/>
      <c r="J79" s="23"/>
      <c r="K79" s="22"/>
      <c r="L79" s="23"/>
      <c r="M79" s="22"/>
      <c r="N79" s="23"/>
      <c r="O79" s="22"/>
      <c r="P79" s="23"/>
      <c r="Q79" s="22"/>
      <c r="R79" s="23"/>
      <c r="S79" s="22"/>
      <c r="T79" s="23"/>
      <c r="U79" s="22"/>
      <c r="V79" s="23"/>
      <c r="W79" s="22"/>
      <c r="X79" s="23"/>
      <c r="Y79" s="22"/>
      <c r="Z79" s="23"/>
      <c r="AA79" s="22"/>
      <c r="AB79" s="23"/>
      <c r="AC79" s="22"/>
      <c r="AD79" s="23"/>
      <c r="AE79" s="22"/>
      <c r="AF79" s="23"/>
      <c r="AG79" s="29"/>
      <c r="AH79" s="29"/>
      <c r="AI79" s="20" t="s">
        <v>264</v>
      </c>
      <c r="AJ79" s="28" t="s">
        <v>265</v>
      </c>
      <c r="AK79" s="19">
        <f t="shared" si="113"/>
        <v>3</v>
      </c>
      <c r="AL79" s="19">
        <f t="shared" si="114"/>
        <v>0</v>
      </c>
      <c r="AM79" s="19">
        <f t="shared" si="115"/>
        <v>0</v>
      </c>
      <c r="AN79" s="19">
        <f t="shared" si="115"/>
        <v>0</v>
      </c>
      <c r="AO79" s="19">
        <f t="shared" si="115"/>
        <v>0</v>
      </c>
      <c r="AP79" s="19">
        <f t="shared" si="115"/>
        <v>0</v>
      </c>
      <c r="AQ79" s="19">
        <f t="shared" si="115"/>
        <v>0</v>
      </c>
      <c r="AR79" s="19">
        <f t="shared" si="115"/>
        <v>0</v>
      </c>
      <c r="AS79" s="19">
        <f t="shared" si="115"/>
        <v>0</v>
      </c>
      <c r="AT79" s="19">
        <f t="shared" si="115"/>
        <v>0</v>
      </c>
      <c r="AU79" s="19">
        <f t="shared" si="115"/>
        <v>0</v>
      </c>
      <c r="AV79" s="19">
        <f t="shared" si="115"/>
        <v>0</v>
      </c>
      <c r="AW79" s="19">
        <f t="shared" si="115"/>
        <v>0</v>
      </c>
      <c r="AX79" s="19">
        <f t="shared" si="115"/>
        <v>0</v>
      </c>
      <c r="AY79" s="19">
        <f t="shared" si="115"/>
        <v>0</v>
      </c>
      <c r="AZ79" s="19">
        <v>1</v>
      </c>
      <c r="BA79" s="19">
        <f t="shared" si="116"/>
        <v>0</v>
      </c>
      <c r="BB79" s="19">
        <f t="shared" si="116"/>
        <v>0</v>
      </c>
      <c r="BC79" s="19">
        <f t="shared" si="116"/>
        <v>0</v>
      </c>
      <c r="BD79" s="19">
        <f t="shared" si="116"/>
        <v>0</v>
      </c>
      <c r="BE79" s="19">
        <f t="shared" si="116"/>
        <v>0</v>
      </c>
      <c r="BF79" s="19">
        <f t="shared" si="116"/>
        <v>0</v>
      </c>
      <c r="BG79" s="19">
        <f t="shared" si="116"/>
        <v>0</v>
      </c>
      <c r="BH79" s="19">
        <f t="shared" si="116"/>
        <v>0</v>
      </c>
      <c r="BI79" s="19">
        <f t="shared" si="116"/>
        <v>0</v>
      </c>
      <c r="BJ79" s="19">
        <f t="shared" si="116"/>
        <v>0</v>
      </c>
      <c r="BK79" s="19">
        <f t="shared" si="116"/>
        <v>0</v>
      </c>
      <c r="BL79" s="19">
        <f t="shared" si="116"/>
        <v>0</v>
      </c>
      <c r="BM79" s="19">
        <f t="shared" si="116"/>
        <v>0</v>
      </c>
      <c r="BN79" s="19">
        <f t="shared" si="116"/>
        <v>0</v>
      </c>
      <c r="BO79" s="19">
        <v>1</v>
      </c>
    </row>
    <row r="80" spans="1:67" ht="50.1" customHeight="1" x14ac:dyDescent="0.25">
      <c r="A80" s="28" t="s">
        <v>266</v>
      </c>
      <c r="B80" s="29" t="s">
        <v>55</v>
      </c>
      <c r="C80" s="22" t="str">
        <f t="shared" si="117"/>
        <v>+1*</v>
      </c>
      <c r="D80" s="23" t="str">
        <f t="shared" si="118"/>
        <v>HWB0331 WPI0 ENOF</v>
      </c>
      <c r="E80" s="24" t="str">
        <f t="shared" si="119"/>
        <v/>
      </c>
      <c r="F80" s="25" t="str">
        <f t="shared" si="120"/>
        <v/>
      </c>
      <c r="G80" s="22" t="str">
        <f t="shared" si="121"/>
        <v/>
      </c>
      <c r="H80" s="23" t="str">
        <f t="shared" si="122"/>
        <v/>
      </c>
      <c r="I80" s="22" t="str">
        <f t="shared" si="123"/>
        <v/>
      </c>
      <c r="J80" s="23" t="str">
        <f t="shared" si="124"/>
        <v/>
      </c>
      <c r="K80" s="22" t="str">
        <f t="shared" si="125"/>
        <v/>
      </c>
      <c r="L80" s="23" t="str">
        <f t="shared" si="126"/>
        <v/>
      </c>
      <c r="M80" s="22" t="str">
        <f t="shared" si="127"/>
        <v/>
      </c>
      <c r="N80" s="23" t="str">
        <f t="shared" si="128"/>
        <v/>
      </c>
      <c r="O80" s="22" t="str">
        <f t="shared" si="129"/>
        <v/>
      </c>
      <c r="P80" s="23" t="str">
        <f t="shared" si="130"/>
        <v/>
      </c>
      <c r="Q80" s="22" t="str">
        <f t="shared" si="131"/>
        <v/>
      </c>
      <c r="R80" s="23" t="str">
        <f t="shared" si="132"/>
        <v/>
      </c>
      <c r="S80" s="22" t="str">
        <f t="shared" si="133"/>
        <v/>
      </c>
      <c r="T80" s="23" t="str">
        <f t="shared" si="134"/>
        <v/>
      </c>
      <c r="U80" s="22" t="str">
        <f t="shared" si="135"/>
        <v/>
      </c>
      <c r="V80" s="23" t="str">
        <f t="shared" si="136"/>
        <v/>
      </c>
      <c r="W80" s="22" t="str">
        <f t="shared" si="137"/>
        <v/>
      </c>
      <c r="X80" s="23" t="str">
        <f t="shared" si="138"/>
        <v/>
      </c>
      <c r="Y80" s="22" t="str">
        <f t="shared" si="139"/>
        <v/>
      </c>
      <c r="Z80" s="23" t="str">
        <f t="shared" si="140"/>
        <v/>
      </c>
      <c r="AA80" s="22" t="str">
        <f t="shared" si="141"/>
        <v/>
      </c>
      <c r="AB80" s="23" t="str">
        <f t="shared" si="142"/>
        <v/>
      </c>
      <c r="AC80" s="22" t="str">
        <f t="shared" si="143"/>
        <v/>
      </c>
      <c r="AD80" s="23" t="str">
        <f t="shared" si="144"/>
        <v/>
      </c>
      <c r="AE80" s="22" t="str">
        <f t="shared" si="145"/>
        <v/>
      </c>
      <c r="AF80" s="23" t="str">
        <f t="shared" si="146"/>
        <v/>
      </c>
      <c r="AG80" s="29" t="s">
        <v>356</v>
      </c>
      <c r="AH80" s="29">
        <v>2</v>
      </c>
      <c r="AI80" s="20" t="s">
        <v>267</v>
      </c>
      <c r="AJ80" s="28" t="s">
        <v>268</v>
      </c>
      <c r="AK80" s="19">
        <f t="shared" si="113"/>
        <v>4</v>
      </c>
      <c r="AL80" s="19">
        <f t="shared" si="114"/>
        <v>0</v>
      </c>
      <c r="AM80" s="19">
        <f t="shared" si="115"/>
        <v>0</v>
      </c>
      <c r="AN80" s="19">
        <f t="shared" si="115"/>
        <v>0</v>
      </c>
      <c r="AO80" s="19">
        <f t="shared" si="115"/>
        <v>0</v>
      </c>
      <c r="AP80" s="19">
        <f t="shared" si="115"/>
        <v>0</v>
      </c>
      <c r="AQ80" s="19">
        <f t="shared" si="115"/>
        <v>0</v>
      </c>
      <c r="AR80" s="19">
        <f t="shared" si="115"/>
        <v>0</v>
      </c>
      <c r="AS80" s="19">
        <f t="shared" si="115"/>
        <v>0</v>
      </c>
      <c r="AT80" s="19">
        <f t="shared" si="115"/>
        <v>0</v>
      </c>
      <c r="AU80" s="19">
        <f t="shared" si="115"/>
        <v>0</v>
      </c>
      <c r="AV80" s="19">
        <f t="shared" si="115"/>
        <v>0</v>
      </c>
      <c r="AW80" s="19">
        <f t="shared" si="115"/>
        <v>0</v>
      </c>
      <c r="AX80" s="19">
        <f t="shared" si="115"/>
        <v>0</v>
      </c>
      <c r="AY80" s="19">
        <f t="shared" si="115"/>
        <v>0</v>
      </c>
      <c r="AZ80" s="19">
        <v>0</v>
      </c>
      <c r="BA80" s="19">
        <f t="shared" si="116"/>
        <v>0</v>
      </c>
      <c r="BB80" s="19">
        <f t="shared" si="116"/>
        <v>0</v>
      </c>
      <c r="BC80" s="19">
        <f t="shared" si="116"/>
        <v>0</v>
      </c>
      <c r="BD80" s="19">
        <f t="shared" si="116"/>
        <v>0</v>
      </c>
      <c r="BE80" s="19">
        <f t="shared" si="116"/>
        <v>0</v>
      </c>
      <c r="BF80" s="19">
        <f t="shared" si="116"/>
        <v>0</v>
      </c>
      <c r="BG80" s="19">
        <f t="shared" si="116"/>
        <v>0</v>
      </c>
      <c r="BH80" s="19">
        <f t="shared" si="116"/>
        <v>0</v>
      </c>
      <c r="BI80" s="19">
        <f t="shared" si="116"/>
        <v>0</v>
      </c>
      <c r="BJ80" s="19">
        <f t="shared" si="116"/>
        <v>0</v>
      </c>
      <c r="BK80" s="19">
        <f t="shared" si="116"/>
        <v>0</v>
      </c>
      <c r="BL80" s="19">
        <f t="shared" si="116"/>
        <v>0</v>
      </c>
      <c r="BM80" s="19">
        <f t="shared" si="116"/>
        <v>0</v>
      </c>
      <c r="BN80" s="19">
        <f t="shared" si="116"/>
        <v>0</v>
      </c>
      <c r="BO80" s="19">
        <v>0</v>
      </c>
    </row>
    <row r="81" spans="1:67" ht="36.75" customHeight="1" x14ac:dyDescent="0.25">
      <c r="A81" s="73" t="s">
        <v>269</v>
      </c>
      <c r="B81" s="29" t="s">
        <v>55</v>
      </c>
      <c r="C81" s="22" t="s">
        <v>103</v>
      </c>
      <c r="D81" s="23" t="s">
        <v>362</v>
      </c>
      <c r="E81" s="22"/>
      <c r="F81" s="25"/>
      <c r="G81" s="22"/>
      <c r="H81" s="23"/>
      <c r="I81" s="22"/>
      <c r="J81" s="23"/>
      <c r="K81" s="22"/>
      <c r="L81" s="23"/>
      <c r="M81" s="22"/>
      <c r="N81" s="23"/>
      <c r="O81" s="22"/>
      <c r="P81" s="23"/>
      <c r="Q81" s="22"/>
      <c r="R81" s="23"/>
      <c r="S81" s="22"/>
      <c r="T81" s="23"/>
      <c r="U81" s="22"/>
      <c r="V81" s="23"/>
      <c r="W81" s="22"/>
      <c r="X81" s="23"/>
      <c r="Y81" s="22"/>
      <c r="Z81" s="23"/>
      <c r="AA81" s="22"/>
      <c r="AB81" s="23"/>
      <c r="AC81" s="22"/>
      <c r="AD81" s="23"/>
      <c r="AE81" s="22"/>
      <c r="AF81" s="23"/>
      <c r="AG81" s="29"/>
      <c r="AH81" s="29">
        <v>70</v>
      </c>
      <c r="AI81" s="20" t="s">
        <v>270</v>
      </c>
      <c r="AJ81" s="28" t="s">
        <v>271</v>
      </c>
      <c r="AK81" s="19">
        <f t="shared" si="113"/>
        <v>3</v>
      </c>
      <c r="AL81" s="19">
        <f t="shared" si="114"/>
        <v>0</v>
      </c>
      <c r="AM81" s="19">
        <f t="shared" si="115"/>
        <v>0</v>
      </c>
      <c r="AN81" s="19">
        <f t="shared" si="115"/>
        <v>0</v>
      </c>
      <c r="AO81" s="19">
        <f t="shared" si="115"/>
        <v>0</v>
      </c>
      <c r="AP81" s="19">
        <f t="shared" si="115"/>
        <v>0</v>
      </c>
      <c r="AQ81" s="19">
        <f t="shared" si="115"/>
        <v>0</v>
      </c>
      <c r="AR81" s="19">
        <f t="shared" si="115"/>
        <v>0</v>
      </c>
      <c r="AS81" s="19">
        <f t="shared" si="115"/>
        <v>0</v>
      </c>
      <c r="AT81" s="19">
        <f t="shared" si="115"/>
        <v>0</v>
      </c>
      <c r="AU81" s="19">
        <f t="shared" si="115"/>
        <v>0</v>
      </c>
      <c r="AV81" s="19">
        <f t="shared" si="115"/>
        <v>0</v>
      </c>
      <c r="AW81" s="19">
        <f t="shared" si="115"/>
        <v>0</v>
      </c>
      <c r="AX81" s="19">
        <f t="shared" si="115"/>
        <v>0</v>
      </c>
      <c r="AY81" s="19">
        <f t="shared" si="115"/>
        <v>0</v>
      </c>
      <c r="AZ81" s="19">
        <v>1</v>
      </c>
      <c r="BA81" s="19">
        <f t="shared" si="116"/>
        <v>0</v>
      </c>
      <c r="BB81" s="19">
        <f t="shared" si="116"/>
        <v>0</v>
      </c>
      <c r="BC81" s="19">
        <f t="shared" si="116"/>
        <v>0</v>
      </c>
      <c r="BD81" s="19">
        <f t="shared" si="116"/>
        <v>0</v>
      </c>
      <c r="BE81" s="19">
        <f t="shared" si="116"/>
        <v>0</v>
      </c>
      <c r="BF81" s="19">
        <f t="shared" si="116"/>
        <v>0</v>
      </c>
      <c r="BG81" s="19">
        <f t="shared" si="116"/>
        <v>0</v>
      </c>
      <c r="BH81" s="19">
        <f t="shared" si="116"/>
        <v>0</v>
      </c>
      <c r="BI81" s="19">
        <f t="shared" si="116"/>
        <v>0</v>
      </c>
      <c r="BJ81" s="19">
        <f t="shared" si="116"/>
        <v>0</v>
      </c>
      <c r="BK81" s="19">
        <f t="shared" si="116"/>
        <v>0</v>
      </c>
      <c r="BL81" s="19">
        <f t="shared" si="116"/>
        <v>0</v>
      </c>
      <c r="BM81" s="19">
        <f t="shared" si="116"/>
        <v>0</v>
      </c>
      <c r="BN81" s="19">
        <f t="shared" si="116"/>
        <v>0</v>
      </c>
      <c r="BO81" s="19">
        <v>1</v>
      </c>
    </row>
    <row r="82" spans="1:67" ht="36.75" customHeight="1" x14ac:dyDescent="0.25">
      <c r="A82" s="73" t="s">
        <v>272</v>
      </c>
      <c r="B82" s="29" t="s">
        <v>55</v>
      </c>
      <c r="C82" s="22" t="s">
        <v>103</v>
      </c>
      <c r="D82" s="23" t="s">
        <v>273</v>
      </c>
      <c r="E82" s="22"/>
      <c r="F82" s="25"/>
      <c r="G82" s="22"/>
      <c r="H82" s="23"/>
      <c r="I82" s="22"/>
      <c r="J82" s="23"/>
      <c r="K82" s="22"/>
      <c r="L82" s="23"/>
      <c r="M82" s="22"/>
      <c r="N82" s="23"/>
      <c r="O82" s="22"/>
      <c r="P82" s="23"/>
      <c r="Q82" s="22"/>
      <c r="R82" s="23"/>
      <c r="S82" s="22"/>
      <c r="T82" s="23"/>
      <c r="U82" s="22"/>
      <c r="V82" s="23"/>
      <c r="W82" s="22"/>
      <c r="X82" s="23"/>
      <c r="Y82" s="22"/>
      <c r="Z82" s="23"/>
      <c r="AA82" s="22"/>
      <c r="AB82" s="23"/>
      <c r="AC82" s="22"/>
      <c r="AD82" s="23"/>
      <c r="AE82" s="22"/>
      <c r="AF82" s="23"/>
      <c r="AG82" s="29"/>
      <c r="AH82" s="29"/>
      <c r="AI82" s="20" t="s">
        <v>274</v>
      </c>
      <c r="AJ82" s="28" t="s">
        <v>275</v>
      </c>
      <c r="AK82" s="19">
        <f t="shared" si="113"/>
        <v>3</v>
      </c>
      <c r="AL82" s="19">
        <f t="shared" si="114"/>
        <v>0</v>
      </c>
      <c r="AM82" s="19">
        <f t="shared" si="115"/>
        <v>0</v>
      </c>
      <c r="AN82" s="19">
        <f t="shared" si="115"/>
        <v>0</v>
      </c>
      <c r="AO82" s="19">
        <f t="shared" si="115"/>
        <v>0</v>
      </c>
      <c r="AP82" s="19">
        <f t="shared" si="115"/>
        <v>0</v>
      </c>
      <c r="AQ82" s="19">
        <f t="shared" si="115"/>
        <v>0</v>
      </c>
      <c r="AR82" s="19">
        <f t="shared" si="115"/>
        <v>0</v>
      </c>
      <c r="AS82" s="19">
        <f t="shared" si="115"/>
        <v>0</v>
      </c>
      <c r="AT82" s="19">
        <f t="shared" si="115"/>
        <v>0</v>
      </c>
      <c r="AU82" s="19">
        <f t="shared" si="115"/>
        <v>0</v>
      </c>
      <c r="AV82" s="19">
        <f t="shared" si="115"/>
        <v>0</v>
      </c>
      <c r="AW82" s="19">
        <f t="shared" si="115"/>
        <v>0</v>
      </c>
      <c r="AX82" s="19">
        <f t="shared" si="115"/>
        <v>0</v>
      </c>
      <c r="AY82" s="19">
        <f t="shared" si="115"/>
        <v>0</v>
      </c>
      <c r="AZ82" s="19">
        <v>1</v>
      </c>
      <c r="BA82" s="19">
        <f t="shared" si="116"/>
        <v>0</v>
      </c>
      <c r="BB82" s="19">
        <f t="shared" si="116"/>
        <v>0</v>
      </c>
      <c r="BC82" s="19">
        <f t="shared" si="116"/>
        <v>0</v>
      </c>
      <c r="BD82" s="19">
        <f t="shared" si="116"/>
        <v>0</v>
      </c>
      <c r="BE82" s="19">
        <f t="shared" si="116"/>
        <v>0</v>
      </c>
      <c r="BF82" s="19">
        <f t="shared" si="116"/>
        <v>0</v>
      </c>
      <c r="BG82" s="19">
        <f t="shared" si="116"/>
        <v>0</v>
      </c>
      <c r="BH82" s="19">
        <f t="shared" si="116"/>
        <v>0</v>
      </c>
      <c r="BI82" s="19">
        <f t="shared" si="116"/>
        <v>0</v>
      </c>
      <c r="BJ82" s="19">
        <f t="shared" si="116"/>
        <v>0</v>
      </c>
      <c r="BK82" s="19">
        <f t="shared" si="116"/>
        <v>0</v>
      </c>
      <c r="BL82" s="19">
        <f t="shared" si="116"/>
        <v>0</v>
      </c>
      <c r="BM82" s="19">
        <f t="shared" si="116"/>
        <v>0</v>
      </c>
      <c r="BN82" s="19">
        <f t="shared" si="116"/>
        <v>0</v>
      </c>
      <c r="BO82" s="19">
        <v>1</v>
      </c>
    </row>
    <row r="83" spans="1:67" ht="36.75" customHeight="1" x14ac:dyDescent="0.25">
      <c r="A83" s="73" t="s">
        <v>276</v>
      </c>
      <c r="B83" s="29" t="s">
        <v>55</v>
      </c>
      <c r="C83" s="22" t="s">
        <v>103</v>
      </c>
      <c r="D83" s="23" t="s">
        <v>277</v>
      </c>
      <c r="E83" s="22"/>
      <c r="F83" s="25"/>
      <c r="G83" s="22"/>
      <c r="H83" s="23"/>
      <c r="I83" s="22"/>
      <c r="J83" s="23"/>
      <c r="K83" s="22"/>
      <c r="L83" s="23"/>
      <c r="M83" s="22"/>
      <c r="N83" s="23"/>
      <c r="O83" s="22"/>
      <c r="P83" s="23"/>
      <c r="Q83" s="22"/>
      <c r="R83" s="23"/>
      <c r="S83" s="22"/>
      <c r="T83" s="23"/>
      <c r="U83" s="22"/>
      <c r="V83" s="23"/>
      <c r="W83" s="22"/>
      <c r="X83" s="23"/>
      <c r="Y83" s="22"/>
      <c r="Z83" s="23"/>
      <c r="AA83" s="22"/>
      <c r="AB83" s="23"/>
      <c r="AC83" s="22"/>
      <c r="AD83" s="23"/>
      <c r="AE83" s="22"/>
      <c r="AF83" s="23"/>
      <c r="AG83" s="29"/>
      <c r="AH83" s="29"/>
      <c r="AI83" s="20" t="s">
        <v>274</v>
      </c>
      <c r="AJ83" s="28" t="s">
        <v>278</v>
      </c>
      <c r="AK83" s="19">
        <f t="shared" si="113"/>
        <v>3</v>
      </c>
      <c r="AL83" s="19">
        <f t="shared" si="114"/>
        <v>0</v>
      </c>
      <c r="AM83" s="19">
        <f t="shared" si="115"/>
        <v>0</v>
      </c>
      <c r="AN83" s="19">
        <f t="shared" si="115"/>
        <v>0</v>
      </c>
      <c r="AO83" s="19">
        <f t="shared" si="115"/>
        <v>0</v>
      </c>
      <c r="AP83" s="19">
        <f t="shared" si="115"/>
        <v>0</v>
      </c>
      <c r="AQ83" s="19">
        <f t="shared" si="115"/>
        <v>0</v>
      </c>
      <c r="AR83" s="19">
        <f t="shared" si="115"/>
        <v>0</v>
      </c>
      <c r="AS83" s="19">
        <f t="shared" si="115"/>
        <v>0</v>
      </c>
      <c r="AT83" s="19">
        <f t="shared" si="115"/>
        <v>0</v>
      </c>
      <c r="AU83" s="19">
        <f t="shared" si="115"/>
        <v>0</v>
      </c>
      <c r="AV83" s="19">
        <f t="shared" si="115"/>
        <v>0</v>
      </c>
      <c r="AW83" s="19">
        <f t="shared" si="115"/>
        <v>0</v>
      </c>
      <c r="AX83" s="19">
        <f t="shared" si="115"/>
        <v>0</v>
      </c>
      <c r="AY83" s="19">
        <f t="shared" si="115"/>
        <v>0</v>
      </c>
      <c r="AZ83" s="19">
        <v>1</v>
      </c>
      <c r="BA83" s="19">
        <f t="shared" si="116"/>
        <v>0</v>
      </c>
      <c r="BB83" s="19">
        <f t="shared" si="116"/>
        <v>0</v>
      </c>
      <c r="BC83" s="19">
        <f t="shared" si="116"/>
        <v>0</v>
      </c>
      <c r="BD83" s="19">
        <f t="shared" si="116"/>
        <v>0</v>
      </c>
      <c r="BE83" s="19">
        <f t="shared" si="116"/>
        <v>0</v>
      </c>
      <c r="BF83" s="19">
        <f t="shared" si="116"/>
        <v>0</v>
      </c>
      <c r="BG83" s="19">
        <f t="shared" si="116"/>
        <v>0</v>
      </c>
      <c r="BH83" s="19">
        <f t="shared" si="116"/>
        <v>0</v>
      </c>
      <c r="BI83" s="19">
        <f t="shared" si="116"/>
        <v>0</v>
      </c>
      <c r="BJ83" s="19">
        <f t="shared" si="116"/>
        <v>0</v>
      </c>
      <c r="BK83" s="19">
        <f t="shared" si="116"/>
        <v>0</v>
      </c>
      <c r="BL83" s="19">
        <f t="shared" si="116"/>
        <v>0</v>
      </c>
      <c r="BM83" s="19">
        <f t="shared" si="116"/>
        <v>0</v>
      </c>
      <c r="BN83" s="19">
        <f t="shared" si="116"/>
        <v>0</v>
      </c>
      <c r="BO83" s="19">
        <v>1</v>
      </c>
    </row>
    <row r="84" spans="1:67" ht="36.75" customHeight="1" x14ac:dyDescent="0.25">
      <c r="A84" s="73" t="s">
        <v>279</v>
      </c>
      <c r="B84" s="29" t="s">
        <v>55</v>
      </c>
      <c r="C84" s="22" t="s">
        <v>103</v>
      </c>
      <c r="D84" s="23" t="s">
        <v>280</v>
      </c>
      <c r="E84" s="22"/>
      <c r="F84" s="25"/>
      <c r="G84" s="22"/>
      <c r="H84" s="23"/>
      <c r="I84" s="22"/>
      <c r="J84" s="23"/>
      <c r="K84" s="22"/>
      <c r="L84" s="23"/>
      <c r="M84" s="22"/>
      <c r="N84" s="23"/>
      <c r="O84" s="22"/>
      <c r="P84" s="23"/>
      <c r="Q84" s="22"/>
      <c r="R84" s="23"/>
      <c r="S84" s="22"/>
      <c r="T84" s="23"/>
      <c r="U84" s="22"/>
      <c r="V84" s="23"/>
      <c r="W84" s="22"/>
      <c r="X84" s="23"/>
      <c r="Y84" s="22"/>
      <c r="Z84" s="23"/>
      <c r="AA84" s="22"/>
      <c r="AB84" s="23"/>
      <c r="AC84" s="22"/>
      <c r="AD84" s="23"/>
      <c r="AE84" s="22"/>
      <c r="AF84" s="23"/>
      <c r="AG84" s="29"/>
      <c r="AH84" s="29">
        <v>16</v>
      </c>
      <c r="AI84" s="20" t="s">
        <v>274</v>
      </c>
      <c r="AJ84" s="28" t="s">
        <v>281</v>
      </c>
      <c r="AK84" s="19">
        <f t="shared" si="113"/>
        <v>3</v>
      </c>
      <c r="AL84" s="19">
        <f t="shared" si="114"/>
        <v>0</v>
      </c>
      <c r="AM84" s="19">
        <f t="shared" si="115"/>
        <v>0</v>
      </c>
      <c r="AN84" s="19">
        <f t="shared" si="115"/>
        <v>0</v>
      </c>
      <c r="AO84" s="19">
        <f t="shared" si="115"/>
        <v>0</v>
      </c>
      <c r="AP84" s="19">
        <f t="shared" si="115"/>
        <v>0</v>
      </c>
      <c r="AQ84" s="19">
        <f t="shared" si="115"/>
        <v>0</v>
      </c>
      <c r="AR84" s="19">
        <f t="shared" si="115"/>
        <v>0</v>
      </c>
      <c r="AS84" s="19">
        <f t="shared" si="115"/>
        <v>0</v>
      </c>
      <c r="AT84" s="19">
        <f t="shared" si="115"/>
        <v>0</v>
      </c>
      <c r="AU84" s="19">
        <f t="shared" si="115"/>
        <v>0</v>
      </c>
      <c r="AV84" s="19">
        <f t="shared" si="115"/>
        <v>0</v>
      </c>
      <c r="AW84" s="19">
        <f t="shared" si="115"/>
        <v>0</v>
      </c>
      <c r="AX84" s="19">
        <f t="shared" si="115"/>
        <v>0</v>
      </c>
      <c r="AY84" s="19">
        <f t="shared" si="115"/>
        <v>0</v>
      </c>
      <c r="AZ84" s="19">
        <v>1</v>
      </c>
      <c r="BA84" s="19">
        <f t="shared" si="116"/>
        <v>0</v>
      </c>
      <c r="BB84" s="19">
        <f t="shared" si="116"/>
        <v>0</v>
      </c>
      <c r="BC84" s="19">
        <f t="shared" si="116"/>
        <v>0</v>
      </c>
      <c r="BD84" s="19">
        <f t="shared" si="116"/>
        <v>0</v>
      </c>
      <c r="BE84" s="19">
        <f t="shared" si="116"/>
        <v>0</v>
      </c>
      <c r="BF84" s="19">
        <f t="shared" si="116"/>
        <v>0</v>
      </c>
      <c r="BG84" s="19">
        <f t="shared" si="116"/>
        <v>0</v>
      </c>
      <c r="BH84" s="19">
        <f t="shared" si="116"/>
        <v>0</v>
      </c>
      <c r="BI84" s="19">
        <f t="shared" si="116"/>
        <v>0</v>
      </c>
      <c r="BJ84" s="19">
        <f t="shared" si="116"/>
        <v>0</v>
      </c>
      <c r="BK84" s="19">
        <f t="shared" si="116"/>
        <v>0</v>
      </c>
      <c r="BL84" s="19">
        <f t="shared" si="116"/>
        <v>0</v>
      </c>
      <c r="BM84" s="19">
        <f t="shared" si="116"/>
        <v>0</v>
      </c>
      <c r="BN84" s="19">
        <f t="shared" si="116"/>
        <v>0</v>
      </c>
      <c r="BO84" s="19">
        <v>1</v>
      </c>
    </row>
    <row r="85" spans="1:67" ht="50.1" customHeight="1" x14ac:dyDescent="0.25">
      <c r="A85" s="28" t="s">
        <v>282</v>
      </c>
      <c r="B85" s="29" t="s">
        <v>55</v>
      </c>
      <c r="C85" s="22" t="str">
        <f t="shared" si="117"/>
        <v>+1*</v>
      </c>
      <c r="D85" s="23" t="str">
        <f t="shared" si="118"/>
        <v>KPA1101 KPI1 ENOF</v>
      </c>
      <c r="E85" s="24" t="str">
        <f t="shared" si="119"/>
        <v/>
      </c>
      <c r="F85" s="25" t="str">
        <f t="shared" si="120"/>
        <v/>
      </c>
      <c r="G85" s="22" t="str">
        <f t="shared" si="121"/>
        <v/>
      </c>
      <c r="H85" s="23" t="str">
        <f t="shared" si="122"/>
        <v/>
      </c>
      <c r="I85" s="22" t="str">
        <f t="shared" si="123"/>
        <v/>
      </c>
      <c r="J85" s="23" t="str">
        <f t="shared" si="124"/>
        <v/>
      </c>
      <c r="K85" s="22" t="str">
        <f t="shared" si="125"/>
        <v/>
      </c>
      <c r="L85" s="23" t="str">
        <f t="shared" si="126"/>
        <v/>
      </c>
      <c r="M85" s="22" t="str">
        <f t="shared" si="127"/>
        <v/>
      </c>
      <c r="N85" s="23" t="str">
        <f t="shared" si="128"/>
        <v/>
      </c>
      <c r="O85" s="22" t="str">
        <f t="shared" si="129"/>
        <v/>
      </c>
      <c r="P85" s="23" t="str">
        <f t="shared" si="130"/>
        <v/>
      </c>
      <c r="Q85" s="22" t="str">
        <f t="shared" si="131"/>
        <v/>
      </c>
      <c r="R85" s="23" t="str">
        <f t="shared" si="132"/>
        <v/>
      </c>
      <c r="S85" s="22" t="str">
        <f t="shared" si="133"/>
        <v/>
      </c>
      <c r="T85" s="23" t="str">
        <f t="shared" si="134"/>
        <v/>
      </c>
      <c r="U85" s="22" t="str">
        <f t="shared" si="135"/>
        <v/>
      </c>
      <c r="V85" s="23" t="str">
        <f t="shared" si="136"/>
        <v/>
      </c>
      <c r="W85" s="22" t="str">
        <f t="shared" si="137"/>
        <v/>
      </c>
      <c r="X85" s="23" t="str">
        <f t="shared" si="138"/>
        <v/>
      </c>
      <c r="Y85" s="22" t="str">
        <f t="shared" si="139"/>
        <v/>
      </c>
      <c r="Z85" s="23" t="str">
        <f t="shared" si="140"/>
        <v/>
      </c>
      <c r="AA85" s="22" t="str">
        <f t="shared" si="141"/>
        <v/>
      </c>
      <c r="AB85" s="23" t="str">
        <f t="shared" si="142"/>
        <v/>
      </c>
      <c r="AC85" s="22" t="str">
        <f t="shared" si="143"/>
        <v/>
      </c>
      <c r="AD85" s="23" t="str">
        <f t="shared" si="144"/>
        <v/>
      </c>
      <c r="AE85" s="22" t="str">
        <f t="shared" si="145"/>
        <v/>
      </c>
      <c r="AF85" s="23" t="str">
        <f t="shared" si="146"/>
        <v/>
      </c>
      <c r="AG85" s="29" t="s">
        <v>356</v>
      </c>
      <c r="AH85" s="29">
        <v>13</v>
      </c>
      <c r="AI85" s="20" t="s">
        <v>283</v>
      </c>
      <c r="AJ85" s="28" t="s">
        <v>284</v>
      </c>
      <c r="AK85" s="19">
        <f t="shared" si="113"/>
        <v>3</v>
      </c>
      <c r="AL85" s="19">
        <f t="shared" si="114"/>
        <v>0</v>
      </c>
      <c r="AM85" s="19">
        <f t="shared" si="115"/>
        <v>0</v>
      </c>
      <c r="AN85" s="19">
        <f t="shared" si="115"/>
        <v>0</v>
      </c>
      <c r="AO85" s="19">
        <f t="shared" si="115"/>
        <v>0</v>
      </c>
      <c r="AP85" s="19">
        <f t="shared" si="115"/>
        <v>0</v>
      </c>
      <c r="AQ85" s="19">
        <f t="shared" si="115"/>
        <v>0</v>
      </c>
      <c r="AR85" s="19">
        <f t="shared" si="115"/>
        <v>0</v>
      </c>
      <c r="AS85" s="19">
        <f t="shared" si="115"/>
        <v>0</v>
      </c>
      <c r="AT85" s="19">
        <f t="shared" si="115"/>
        <v>0</v>
      </c>
      <c r="AU85" s="19">
        <f t="shared" si="115"/>
        <v>0</v>
      </c>
      <c r="AV85" s="19">
        <f t="shared" si="115"/>
        <v>0</v>
      </c>
      <c r="AW85" s="19">
        <f t="shared" si="115"/>
        <v>0</v>
      </c>
      <c r="AX85" s="19">
        <f t="shared" si="115"/>
        <v>0</v>
      </c>
      <c r="AY85" s="19">
        <f t="shared" si="115"/>
        <v>0</v>
      </c>
      <c r="AZ85" s="19">
        <v>0</v>
      </c>
      <c r="BA85" s="19">
        <f t="shared" si="116"/>
        <v>0</v>
      </c>
      <c r="BB85" s="19">
        <f t="shared" si="116"/>
        <v>0</v>
      </c>
      <c r="BC85" s="19">
        <f t="shared" si="116"/>
        <v>0</v>
      </c>
      <c r="BD85" s="19">
        <f t="shared" si="116"/>
        <v>0</v>
      </c>
      <c r="BE85" s="19">
        <f t="shared" si="116"/>
        <v>0</v>
      </c>
      <c r="BF85" s="19">
        <f t="shared" si="116"/>
        <v>0</v>
      </c>
      <c r="BG85" s="19">
        <f t="shared" si="116"/>
        <v>0</v>
      </c>
      <c r="BH85" s="19">
        <f t="shared" si="116"/>
        <v>0</v>
      </c>
      <c r="BI85" s="19">
        <f t="shared" si="116"/>
        <v>0</v>
      </c>
      <c r="BJ85" s="19">
        <f t="shared" si="116"/>
        <v>0</v>
      </c>
      <c r="BK85" s="19">
        <f t="shared" si="116"/>
        <v>0</v>
      </c>
      <c r="BL85" s="19">
        <f t="shared" si="116"/>
        <v>0</v>
      </c>
      <c r="BM85" s="19">
        <f t="shared" si="116"/>
        <v>0</v>
      </c>
      <c r="BN85" s="19">
        <f t="shared" si="116"/>
        <v>0</v>
      </c>
      <c r="BO85" s="19">
        <v>0</v>
      </c>
    </row>
    <row r="86" spans="1:67" ht="50.1" customHeight="1" x14ac:dyDescent="0.25">
      <c r="A86" s="28" t="s">
        <v>285</v>
      </c>
      <c r="B86" s="29" t="s">
        <v>55</v>
      </c>
      <c r="C86" s="22" t="str">
        <f t="shared" si="117"/>
        <v>+1*</v>
      </c>
      <c r="D86" s="23" t="str">
        <f>IF(AK86=0,"",IF(AL86=0,TRIM(MID($AJ86,AK86+1,LEN($AJ86)-AK86)),IF(BA86&lt;&gt;0,TRIM(MID($AJ86,AK86+1,BA86-AK86-1)),TRIM(MID($AJ86,AK86+1,BA86-AK86-1)))))</f>
        <v>KUM0661 KUM0 ENOF</v>
      </c>
      <c r="E86" s="24" t="str">
        <f t="shared" si="119"/>
        <v/>
      </c>
      <c r="F86" s="25" t="str">
        <f t="shared" si="120"/>
        <v/>
      </c>
      <c r="G86" s="22" t="str">
        <f t="shared" si="121"/>
        <v/>
      </c>
      <c r="H86" s="23" t="str">
        <f t="shared" si="122"/>
        <v/>
      </c>
      <c r="I86" s="22" t="str">
        <f t="shared" si="123"/>
        <v/>
      </c>
      <c r="J86" s="23" t="str">
        <f t="shared" si="124"/>
        <v/>
      </c>
      <c r="K86" s="22" t="str">
        <f t="shared" si="125"/>
        <v/>
      </c>
      <c r="L86" s="23" t="str">
        <f t="shared" si="126"/>
        <v/>
      </c>
      <c r="M86" s="22" t="str">
        <f t="shared" si="127"/>
        <v/>
      </c>
      <c r="N86" s="23" t="str">
        <f t="shared" si="128"/>
        <v/>
      </c>
      <c r="O86" s="22" t="str">
        <f t="shared" si="129"/>
        <v/>
      </c>
      <c r="P86" s="23" t="str">
        <f t="shared" si="130"/>
        <v/>
      </c>
      <c r="Q86" s="22" t="str">
        <f t="shared" si="131"/>
        <v/>
      </c>
      <c r="R86" s="23" t="str">
        <f t="shared" si="132"/>
        <v/>
      </c>
      <c r="S86" s="22" t="str">
        <f t="shared" si="133"/>
        <v/>
      </c>
      <c r="T86" s="23" t="str">
        <f t="shared" si="134"/>
        <v/>
      </c>
      <c r="U86" s="22" t="str">
        <f t="shared" si="135"/>
        <v/>
      </c>
      <c r="V86" s="23" t="str">
        <f t="shared" si="136"/>
        <v/>
      </c>
      <c r="W86" s="22" t="str">
        <f t="shared" si="137"/>
        <v/>
      </c>
      <c r="X86" s="23" t="str">
        <f t="shared" si="138"/>
        <v/>
      </c>
      <c r="Y86" s="22" t="str">
        <f t="shared" si="139"/>
        <v/>
      </c>
      <c r="Z86" s="23" t="str">
        <f t="shared" si="140"/>
        <v/>
      </c>
      <c r="AA86" s="22" t="str">
        <f t="shared" si="141"/>
        <v/>
      </c>
      <c r="AB86" s="23" t="str">
        <f t="shared" si="142"/>
        <v/>
      </c>
      <c r="AC86" s="22" t="str">
        <f t="shared" si="143"/>
        <v/>
      </c>
      <c r="AD86" s="23" t="str">
        <f t="shared" si="144"/>
        <v/>
      </c>
      <c r="AE86" s="22" t="str">
        <f t="shared" si="145"/>
        <v/>
      </c>
      <c r="AF86" s="23" t="str">
        <f t="shared" si="146"/>
        <v/>
      </c>
      <c r="AG86" s="29" t="s">
        <v>356</v>
      </c>
      <c r="AH86" s="29">
        <v>3</v>
      </c>
      <c r="AI86" s="20" t="s">
        <v>286</v>
      </c>
      <c r="AJ86" s="28" t="s">
        <v>287</v>
      </c>
      <c r="AK86" s="19">
        <f t="shared" si="113"/>
        <v>3</v>
      </c>
      <c r="AL86" s="19">
        <f t="shared" si="114"/>
        <v>0</v>
      </c>
      <c r="AM86" s="19">
        <f t="shared" si="115"/>
        <v>0</v>
      </c>
      <c r="AN86" s="19">
        <f t="shared" si="115"/>
        <v>0</v>
      </c>
      <c r="AO86" s="19">
        <f t="shared" si="115"/>
        <v>0</v>
      </c>
      <c r="AP86" s="19">
        <f t="shared" si="115"/>
        <v>0</v>
      </c>
      <c r="AQ86" s="19">
        <f t="shared" si="115"/>
        <v>0</v>
      </c>
      <c r="AR86" s="19">
        <f t="shared" si="115"/>
        <v>0</v>
      </c>
      <c r="AS86" s="19">
        <f t="shared" si="115"/>
        <v>0</v>
      </c>
      <c r="AT86" s="19">
        <f t="shared" si="115"/>
        <v>0</v>
      </c>
      <c r="AU86" s="19">
        <f t="shared" si="115"/>
        <v>0</v>
      </c>
      <c r="AV86" s="19">
        <f t="shared" si="115"/>
        <v>0</v>
      </c>
      <c r="AW86" s="19">
        <f t="shared" si="115"/>
        <v>0</v>
      </c>
      <c r="AX86" s="19">
        <f t="shared" si="115"/>
        <v>0</v>
      </c>
      <c r="AY86" s="19">
        <f t="shared" si="115"/>
        <v>0</v>
      </c>
      <c r="AZ86" s="19">
        <v>0</v>
      </c>
      <c r="BA86" s="19">
        <f t="shared" si="116"/>
        <v>0</v>
      </c>
      <c r="BB86" s="19">
        <f t="shared" si="116"/>
        <v>0</v>
      </c>
      <c r="BC86" s="19">
        <f t="shared" si="116"/>
        <v>0</v>
      </c>
      <c r="BD86" s="19">
        <f t="shared" si="116"/>
        <v>0</v>
      </c>
      <c r="BE86" s="19">
        <f t="shared" si="116"/>
        <v>0</v>
      </c>
      <c r="BF86" s="19">
        <f t="shared" si="116"/>
        <v>0</v>
      </c>
      <c r="BG86" s="19">
        <f t="shared" si="116"/>
        <v>0</v>
      </c>
      <c r="BH86" s="19">
        <f t="shared" si="116"/>
        <v>0</v>
      </c>
      <c r="BI86" s="19">
        <f t="shared" si="116"/>
        <v>0</v>
      </c>
      <c r="BJ86" s="19">
        <f t="shared" si="116"/>
        <v>0</v>
      </c>
      <c r="BK86" s="19">
        <f t="shared" si="116"/>
        <v>0</v>
      </c>
      <c r="BL86" s="19">
        <f t="shared" si="116"/>
        <v>0</v>
      </c>
      <c r="BM86" s="19">
        <f t="shared" si="116"/>
        <v>0</v>
      </c>
      <c r="BN86" s="19">
        <f t="shared" si="116"/>
        <v>0</v>
      </c>
      <c r="BO86" s="19">
        <v>0</v>
      </c>
    </row>
    <row r="87" spans="1:67" ht="50.1" customHeight="1" x14ac:dyDescent="0.25">
      <c r="A87" s="28" t="s">
        <v>288</v>
      </c>
      <c r="B87" s="29" t="s">
        <v>55</v>
      </c>
      <c r="C87" s="22" t="str">
        <f t="shared" si="117"/>
        <v>+1*</v>
      </c>
      <c r="D87" s="23" t="str">
        <f t="shared" si="118"/>
        <v>MHO0331 MHO0 ENOF</v>
      </c>
      <c r="E87" s="24" t="str">
        <f t="shared" si="119"/>
        <v/>
      </c>
      <c r="F87" s="25" t="str">
        <f t="shared" si="120"/>
        <v/>
      </c>
      <c r="G87" s="22" t="str">
        <f t="shared" si="121"/>
        <v/>
      </c>
      <c r="H87" s="23" t="str">
        <f t="shared" si="122"/>
        <v/>
      </c>
      <c r="I87" s="22" t="str">
        <f t="shared" si="123"/>
        <v/>
      </c>
      <c r="J87" s="23" t="str">
        <f t="shared" si="124"/>
        <v/>
      </c>
      <c r="K87" s="22" t="str">
        <f t="shared" si="125"/>
        <v/>
      </c>
      <c r="L87" s="23" t="str">
        <f t="shared" si="126"/>
        <v/>
      </c>
      <c r="M87" s="22" t="str">
        <f t="shared" si="127"/>
        <v/>
      </c>
      <c r="N87" s="23" t="str">
        <f t="shared" si="128"/>
        <v/>
      </c>
      <c r="O87" s="22" t="str">
        <f t="shared" si="129"/>
        <v/>
      </c>
      <c r="P87" s="23" t="str">
        <f t="shared" si="130"/>
        <v/>
      </c>
      <c r="Q87" s="22" t="str">
        <f t="shared" si="131"/>
        <v/>
      </c>
      <c r="R87" s="23" t="str">
        <f t="shared" si="132"/>
        <v/>
      </c>
      <c r="S87" s="22" t="str">
        <f t="shared" si="133"/>
        <v/>
      </c>
      <c r="T87" s="23" t="str">
        <f t="shared" si="134"/>
        <v/>
      </c>
      <c r="U87" s="22" t="str">
        <f t="shared" si="135"/>
        <v/>
      </c>
      <c r="V87" s="23" t="str">
        <f t="shared" si="136"/>
        <v/>
      </c>
      <c r="W87" s="22" t="str">
        <f t="shared" si="137"/>
        <v/>
      </c>
      <c r="X87" s="23" t="str">
        <f t="shared" si="138"/>
        <v/>
      </c>
      <c r="Y87" s="22" t="str">
        <f t="shared" si="139"/>
        <v/>
      </c>
      <c r="Z87" s="23" t="str">
        <f t="shared" si="140"/>
        <v/>
      </c>
      <c r="AA87" s="22" t="str">
        <f t="shared" si="141"/>
        <v/>
      </c>
      <c r="AB87" s="23" t="str">
        <f t="shared" si="142"/>
        <v/>
      </c>
      <c r="AC87" s="22" t="str">
        <f t="shared" si="143"/>
        <v/>
      </c>
      <c r="AD87" s="23" t="str">
        <f t="shared" si="144"/>
        <v/>
      </c>
      <c r="AE87" s="22" t="str">
        <f t="shared" si="145"/>
        <v/>
      </c>
      <c r="AF87" s="23" t="str">
        <f t="shared" si="146"/>
        <v/>
      </c>
      <c r="AG87" s="29" t="s">
        <v>356</v>
      </c>
      <c r="AH87" s="29">
        <v>20</v>
      </c>
      <c r="AI87" s="20" t="s">
        <v>289</v>
      </c>
      <c r="AJ87" s="28" t="s">
        <v>290</v>
      </c>
      <c r="AK87" s="19">
        <f t="shared" si="113"/>
        <v>4</v>
      </c>
      <c r="AL87" s="19">
        <f t="shared" si="114"/>
        <v>0</v>
      </c>
      <c r="AM87" s="19">
        <f t="shared" si="115"/>
        <v>0</v>
      </c>
      <c r="AN87" s="19">
        <f t="shared" si="115"/>
        <v>0</v>
      </c>
      <c r="AO87" s="19">
        <f t="shared" si="115"/>
        <v>0</v>
      </c>
      <c r="AP87" s="19">
        <f t="shared" si="115"/>
        <v>0</v>
      </c>
      <c r="AQ87" s="19">
        <f t="shared" si="115"/>
        <v>0</v>
      </c>
      <c r="AR87" s="19">
        <f t="shared" si="115"/>
        <v>0</v>
      </c>
      <c r="AS87" s="19">
        <f t="shared" si="115"/>
        <v>0</v>
      </c>
      <c r="AT87" s="19">
        <f t="shared" si="115"/>
        <v>0</v>
      </c>
      <c r="AU87" s="19">
        <f t="shared" si="115"/>
        <v>0</v>
      </c>
      <c r="AV87" s="19">
        <f t="shared" si="115"/>
        <v>0</v>
      </c>
      <c r="AW87" s="19">
        <f t="shared" si="115"/>
        <v>0</v>
      </c>
      <c r="AX87" s="19">
        <f t="shared" si="115"/>
        <v>0</v>
      </c>
      <c r="AY87" s="19">
        <f t="shared" si="115"/>
        <v>0</v>
      </c>
      <c r="AZ87" s="19">
        <v>0</v>
      </c>
      <c r="BA87" s="19">
        <f t="shared" si="116"/>
        <v>0</v>
      </c>
      <c r="BB87" s="19">
        <f t="shared" si="116"/>
        <v>0</v>
      </c>
      <c r="BC87" s="19">
        <f t="shared" si="116"/>
        <v>0</v>
      </c>
      <c r="BD87" s="19">
        <f t="shared" si="116"/>
        <v>0</v>
      </c>
      <c r="BE87" s="19">
        <f t="shared" si="116"/>
        <v>0</v>
      </c>
      <c r="BF87" s="19">
        <f t="shared" si="116"/>
        <v>0</v>
      </c>
      <c r="BG87" s="19">
        <f t="shared" si="116"/>
        <v>0</v>
      </c>
      <c r="BH87" s="19">
        <f t="shared" si="116"/>
        <v>0</v>
      </c>
      <c r="BI87" s="19">
        <f t="shared" si="116"/>
        <v>0</v>
      </c>
      <c r="BJ87" s="19">
        <f t="shared" si="116"/>
        <v>0</v>
      </c>
      <c r="BK87" s="19">
        <f t="shared" si="116"/>
        <v>0</v>
      </c>
      <c r="BL87" s="19">
        <f t="shared" si="116"/>
        <v>0</v>
      </c>
      <c r="BM87" s="19">
        <f t="shared" si="116"/>
        <v>0</v>
      </c>
      <c r="BN87" s="19">
        <f t="shared" si="116"/>
        <v>0</v>
      </c>
      <c r="BO87" s="19">
        <v>0</v>
      </c>
    </row>
    <row r="88" spans="1:67" ht="37.5" customHeight="1" x14ac:dyDescent="0.25">
      <c r="A88" s="73" t="s">
        <v>291</v>
      </c>
      <c r="B88" s="29" t="s">
        <v>55</v>
      </c>
      <c r="C88" s="22" t="str">
        <f t="shared" si="117"/>
        <v>+1*</v>
      </c>
      <c r="D88" s="23" t="str">
        <f t="shared" si="118"/>
        <v>MKE1101 MKE1 ENOF</v>
      </c>
      <c r="E88" s="24" t="str">
        <f t="shared" si="119"/>
        <v/>
      </c>
      <c r="F88" s="25" t="str">
        <f t="shared" si="120"/>
        <v/>
      </c>
      <c r="G88" s="22" t="str">
        <f t="shared" si="121"/>
        <v/>
      </c>
      <c r="H88" s="23" t="str">
        <f t="shared" si="122"/>
        <v/>
      </c>
      <c r="I88" s="22" t="str">
        <f t="shared" si="123"/>
        <v/>
      </c>
      <c r="J88" s="23" t="str">
        <f t="shared" si="124"/>
        <v/>
      </c>
      <c r="K88" s="22" t="str">
        <f t="shared" si="125"/>
        <v/>
      </c>
      <c r="L88" s="23" t="str">
        <f t="shared" si="126"/>
        <v/>
      </c>
      <c r="M88" s="22" t="str">
        <f t="shared" si="127"/>
        <v/>
      </c>
      <c r="N88" s="23" t="str">
        <f t="shared" si="128"/>
        <v/>
      </c>
      <c r="O88" s="22" t="str">
        <f t="shared" si="129"/>
        <v/>
      </c>
      <c r="P88" s="23" t="str">
        <f t="shared" si="130"/>
        <v/>
      </c>
      <c r="Q88" s="22" t="str">
        <f t="shared" si="131"/>
        <v/>
      </c>
      <c r="R88" s="23" t="str">
        <f t="shared" si="132"/>
        <v/>
      </c>
      <c r="S88" s="22" t="str">
        <f t="shared" si="133"/>
        <v/>
      </c>
      <c r="T88" s="23" t="str">
        <f t="shared" si="134"/>
        <v/>
      </c>
      <c r="U88" s="22" t="str">
        <f t="shared" si="135"/>
        <v/>
      </c>
      <c r="V88" s="23" t="str">
        <f t="shared" si="136"/>
        <v/>
      </c>
      <c r="W88" s="22" t="str">
        <f t="shared" si="137"/>
        <v/>
      </c>
      <c r="X88" s="23" t="str">
        <f t="shared" si="138"/>
        <v/>
      </c>
      <c r="Y88" s="22" t="str">
        <f t="shared" si="139"/>
        <v/>
      </c>
      <c r="Z88" s="23" t="str">
        <f t="shared" si="140"/>
        <v/>
      </c>
      <c r="AA88" s="22" t="str">
        <f t="shared" si="141"/>
        <v/>
      </c>
      <c r="AB88" s="23" t="str">
        <f t="shared" si="142"/>
        <v/>
      </c>
      <c r="AC88" s="22" t="str">
        <f t="shared" si="143"/>
        <v/>
      </c>
      <c r="AD88" s="23" t="str">
        <f t="shared" si="144"/>
        <v/>
      </c>
      <c r="AE88" s="22" t="str">
        <f t="shared" si="145"/>
        <v/>
      </c>
      <c r="AF88" s="23" t="str">
        <f t="shared" si="146"/>
        <v/>
      </c>
      <c r="AG88" s="29"/>
      <c r="AH88" s="29">
        <v>30</v>
      </c>
      <c r="AI88" s="20" t="s">
        <v>292</v>
      </c>
      <c r="AJ88" s="73" t="s">
        <v>293</v>
      </c>
      <c r="AK88" s="19">
        <f t="shared" si="113"/>
        <v>3</v>
      </c>
      <c r="AL88" s="19">
        <f t="shared" si="114"/>
        <v>0</v>
      </c>
      <c r="AM88" s="19">
        <f t="shared" si="115"/>
        <v>0</v>
      </c>
      <c r="AN88" s="19">
        <f t="shared" si="115"/>
        <v>0</v>
      </c>
      <c r="AO88" s="19">
        <f t="shared" si="115"/>
        <v>0</v>
      </c>
      <c r="AP88" s="19">
        <f t="shared" si="115"/>
        <v>0</v>
      </c>
      <c r="AQ88" s="19">
        <f t="shared" si="115"/>
        <v>0</v>
      </c>
      <c r="AR88" s="19">
        <f t="shared" si="115"/>
        <v>0</v>
      </c>
      <c r="AS88" s="19">
        <f t="shared" si="115"/>
        <v>0</v>
      </c>
      <c r="AT88" s="19">
        <f t="shared" si="115"/>
        <v>0</v>
      </c>
      <c r="AU88" s="19">
        <f t="shared" si="115"/>
        <v>0</v>
      </c>
      <c r="AV88" s="19">
        <f t="shared" si="115"/>
        <v>0</v>
      </c>
      <c r="AW88" s="19">
        <f t="shared" si="115"/>
        <v>0</v>
      </c>
      <c r="AX88" s="19">
        <f t="shared" si="115"/>
        <v>0</v>
      </c>
      <c r="AY88" s="19">
        <f t="shared" si="115"/>
        <v>0</v>
      </c>
      <c r="AZ88" s="19">
        <v>0</v>
      </c>
      <c r="BA88" s="19">
        <f t="shared" si="116"/>
        <v>0</v>
      </c>
      <c r="BB88" s="19">
        <f t="shared" si="116"/>
        <v>0</v>
      </c>
      <c r="BC88" s="19">
        <f t="shared" si="116"/>
        <v>0</v>
      </c>
      <c r="BD88" s="19">
        <f t="shared" si="116"/>
        <v>0</v>
      </c>
      <c r="BE88" s="19">
        <f t="shared" si="116"/>
        <v>0</v>
      </c>
      <c r="BF88" s="19">
        <f t="shared" si="116"/>
        <v>0</v>
      </c>
      <c r="BG88" s="19">
        <f t="shared" si="116"/>
        <v>0</v>
      </c>
      <c r="BH88" s="19">
        <f t="shared" si="116"/>
        <v>0</v>
      </c>
      <c r="BI88" s="19">
        <f t="shared" si="116"/>
        <v>0</v>
      </c>
      <c r="BJ88" s="19">
        <f t="shared" si="116"/>
        <v>0</v>
      </c>
      <c r="BK88" s="19">
        <f t="shared" si="116"/>
        <v>0</v>
      </c>
      <c r="BL88" s="19">
        <f t="shared" si="116"/>
        <v>0</v>
      </c>
      <c r="BM88" s="19">
        <f t="shared" si="116"/>
        <v>0</v>
      </c>
      <c r="BN88" s="19">
        <f t="shared" si="116"/>
        <v>0</v>
      </c>
      <c r="BO88" s="19">
        <v>0</v>
      </c>
    </row>
    <row r="89" spans="1:67" ht="37.5" customHeight="1" x14ac:dyDescent="0.25">
      <c r="A89" s="73" t="s">
        <v>294</v>
      </c>
      <c r="B89" s="29" t="s">
        <v>55</v>
      </c>
      <c r="C89" s="22" t="s">
        <v>103</v>
      </c>
      <c r="D89" s="23" t="s">
        <v>295</v>
      </c>
      <c r="E89" s="22"/>
      <c r="F89" s="25"/>
      <c r="G89" s="22"/>
      <c r="H89" s="23"/>
      <c r="I89" s="22"/>
      <c r="J89" s="23"/>
      <c r="K89" s="22"/>
      <c r="L89" s="23"/>
      <c r="M89" s="22"/>
      <c r="N89" s="23"/>
      <c r="O89" s="22"/>
      <c r="P89" s="23"/>
      <c r="Q89" s="22"/>
      <c r="R89" s="23"/>
      <c r="S89" s="22"/>
      <c r="T89" s="23"/>
      <c r="U89" s="22"/>
      <c r="V89" s="23"/>
      <c r="W89" s="22"/>
      <c r="X89" s="23"/>
      <c r="Y89" s="22"/>
      <c r="Z89" s="23"/>
      <c r="AA89" s="22"/>
      <c r="AB89" s="23"/>
      <c r="AC89" s="22"/>
      <c r="AD89" s="23"/>
      <c r="AE89" s="22"/>
      <c r="AF89" s="23"/>
      <c r="AG89" s="29"/>
      <c r="AH89" s="29">
        <v>130</v>
      </c>
      <c r="AI89" s="20" t="s">
        <v>296</v>
      </c>
      <c r="AJ89" s="28" t="s">
        <v>297</v>
      </c>
      <c r="AK89" s="19">
        <f t="shared" si="113"/>
        <v>3</v>
      </c>
      <c r="AL89" s="19">
        <f t="shared" si="114"/>
        <v>0</v>
      </c>
      <c r="AM89" s="19">
        <f t="shared" si="115"/>
        <v>0</v>
      </c>
      <c r="AN89" s="19">
        <f t="shared" si="115"/>
        <v>0</v>
      </c>
      <c r="AO89" s="19">
        <f t="shared" si="115"/>
        <v>0</v>
      </c>
      <c r="AP89" s="19">
        <f t="shared" si="115"/>
        <v>0</v>
      </c>
      <c r="AQ89" s="19">
        <f t="shared" si="115"/>
        <v>0</v>
      </c>
      <c r="AR89" s="19">
        <f t="shared" si="115"/>
        <v>0</v>
      </c>
      <c r="AS89" s="19">
        <f t="shared" si="115"/>
        <v>0</v>
      </c>
      <c r="AT89" s="19">
        <f t="shared" si="115"/>
        <v>0</v>
      </c>
      <c r="AU89" s="19">
        <f t="shared" si="115"/>
        <v>0</v>
      </c>
      <c r="AV89" s="19">
        <f t="shared" si="115"/>
        <v>0</v>
      </c>
      <c r="AW89" s="19">
        <f t="shared" si="115"/>
        <v>0</v>
      </c>
      <c r="AX89" s="19">
        <f t="shared" si="115"/>
        <v>0</v>
      </c>
      <c r="AY89" s="19">
        <f t="shared" si="115"/>
        <v>0</v>
      </c>
      <c r="AZ89" s="19">
        <v>1</v>
      </c>
      <c r="BA89" s="19">
        <f t="shared" si="116"/>
        <v>0</v>
      </c>
      <c r="BB89" s="19">
        <f t="shared" si="116"/>
        <v>0</v>
      </c>
      <c r="BC89" s="19">
        <f t="shared" si="116"/>
        <v>0</v>
      </c>
      <c r="BD89" s="19">
        <f t="shared" si="116"/>
        <v>0</v>
      </c>
      <c r="BE89" s="19">
        <f t="shared" si="116"/>
        <v>0</v>
      </c>
      <c r="BF89" s="19">
        <f t="shared" si="116"/>
        <v>0</v>
      </c>
      <c r="BG89" s="19">
        <f t="shared" si="116"/>
        <v>0</v>
      </c>
      <c r="BH89" s="19">
        <f t="shared" si="116"/>
        <v>0</v>
      </c>
      <c r="BI89" s="19">
        <f t="shared" si="116"/>
        <v>0</v>
      </c>
      <c r="BJ89" s="19">
        <f t="shared" si="116"/>
        <v>0</v>
      </c>
      <c r="BK89" s="19">
        <f t="shared" si="116"/>
        <v>0</v>
      </c>
      <c r="BL89" s="19">
        <f t="shared" si="116"/>
        <v>0</v>
      </c>
      <c r="BM89" s="19">
        <f t="shared" si="116"/>
        <v>0</v>
      </c>
      <c r="BN89" s="19">
        <f t="shared" si="116"/>
        <v>0</v>
      </c>
      <c r="BO89" s="19">
        <v>1</v>
      </c>
    </row>
    <row r="90" spans="1:67" ht="37.5" customHeight="1" x14ac:dyDescent="0.25">
      <c r="A90" s="73" t="s">
        <v>363</v>
      </c>
      <c r="B90" s="29" t="s">
        <v>55</v>
      </c>
      <c r="C90" s="22" t="s">
        <v>103</v>
      </c>
      <c r="D90" s="23" t="s">
        <v>298</v>
      </c>
      <c r="E90" s="22"/>
      <c r="F90" s="25"/>
      <c r="G90" s="22"/>
      <c r="H90" s="23"/>
      <c r="I90" s="22"/>
      <c r="J90" s="23"/>
      <c r="K90" s="22"/>
      <c r="L90" s="23"/>
      <c r="M90" s="22"/>
      <c r="N90" s="23"/>
      <c r="O90" s="22"/>
      <c r="P90" s="23"/>
      <c r="Q90" s="22"/>
      <c r="R90" s="23"/>
      <c r="S90" s="22"/>
      <c r="T90" s="23"/>
      <c r="U90" s="22"/>
      <c r="V90" s="23"/>
      <c r="W90" s="22"/>
      <c r="X90" s="23"/>
      <c r="Y90" s="22"/>
      <c r="Z90" s="23"/>
      <c r="AA90" s="22"/>
      <c r="AB90" s="23"/>
      <c r="AC90" s="22"/>
      <c r="AD90" s="23"/>
      <c r="AE90" s="22"/>
      <c r="AF90" s="23"/>
      <c r="AG90" s="29"/>
      <c r="AH90" s="29">
        <v>70</v>
      </c>
      <c r="AI90" s="20" t="s">
        <v>270</v>
      </c>
      <c r="AJ90" s="28" t="s">
        <v>299</v>
      </c>
      <c r="AK90" s="19">
        <f t="shared" si="113"/>
        <v>3</v>
      </c>
      <c r="AL90" s="19">
        <f t="shared" si="114"/>
        <v>0</v>
      </c>
      <c r="AM90" s="19">
        <f t="shared" si="115"/>
        <v>0</v>
      </c>
      <c r="AN90" s="19">
        <f t="shared" si="115"/>
        <v>0</v>
      </c>
      <c r="AO90" s="19">
        <f t="shared" si="115"/>
        <v>0</v>
      </c>
      <c r="AP90" s="19">
        <f t="shared" si="115"/>
        <v>0</v>
      </c>
      <c r="AQ90" s="19">
        <f t="shared" si="115"/>
        <v>0</v>
      </c>
      <c r="AR90" s="19">
        <f t="shared" si="115"/>
        <v>0</v>
      </c>
      <c r="AS90" s="19">
        <f t="shared" si="115"/>
        <v>0</v>
      </c>
      <c r="AT90" s="19">
        <f t="shared" si="115"/>
        <v>0</v>
      </c>
      <c r="AU90" s="19">
        <f t="shared" si="115"/>
        <v>0</v>
      </c>
      <c r="AV90" s="19">
        <f t="shared" si="115"/>
        <v>0</v>
      </c>
      <c r="AW90" s="19">
        <f t="shared" si="115"/>
        <v>0</v>
      </c>
      <c r="AX90" s="19">
        <f t="shared" si="115"/>
        <v>0</v>
      </c>
      <c r="AY90" s="19">
        <f t="shared" si="115"/>
        <v>0</v>
      </c>
      <c r="AZ90" s="19">
        <v>1</v>
      </c>
      <c r="BA90" s="19">
        <f t="shared" si="116"/>
        <v>0</v>
      </c>
      <c r="BB90" s="19">
        <f t="shared" si="116"/>
        <v>0</v>
      </c>
      <c r="BC90" s="19">
        <f t="shared" si="116"/>
        <v>0</v>
      </c>
      <c r="BD90" s="19">
        <f t="shared" si="116"/>
        <v>0</v>
      </c>
      <c r="BE90" s="19">
        <f t="shared" si="116"/>
        <v>0</v>
      </c>
      <c r="BF90" s="19">
        <f t="shared" si="116"/>
        <v>0</v>
      </c>
      <c r="BG90" s="19">
        <f t="shared" si="116"/>
        <v>0</v>
      </c>
      <c r="BH90" s="19">
        <f t="shared" si="116"/>
        <v>0</v>
      </c>
      <c r="BI90" s="19">
        <f t="shared" si="116"/>
        <v>0</v>
      </c>
      <c r="BJ90" s="19">
        <f t="shared" si="116"/>
        <v>0</v>
      </c>
      <c r="BK90" s="19">
        <f t="shared" si="116"/>
        <v>0</v>
      </c>
      <c r="BL90" s="19">
        <f t="shared" si="116"/>
        <v>0</v>
      </c>
      <c r="BM90" s="19">
        <f t="shared" si="116"/>
        <v>0</v>
      </c>
      <c r="BN90" s="19">
        <f t="shared" si="116"/>
        <v>0</v>
      </c>
      <c r="BO90" s="19">
        <v>1</v>
      </c>
    </row>
    <row r="91" spans="1:67" ht="37.5" customHeight="1" x14ac:dyDescent="0.25">
      <c r="A91" s="73" t="s">
        <v>300</v>
      </c>
      <c r="B91" s="29" t="s">
        <v>55</v>
      </c>
      <c r="C91" s="22" t="s">
        <v>103</v>
      </c>
      <c r="D91" s="23" t="s">
        <v>301</v>
      </c>
      <c r="E91" s="22"/>
      <c r="F91" s="25"/>
      <c r="G91" s="22"/>
      <c r="H91" s="23"/>
      <c r="I91" s="22"/>
      <c r="J91" s="23"/>
      <c r="K91" s="22"/>
      <c r="L91" s="23"/>
      <c r="M91" s="22"/>
      <c r="N91" s="23"/>
      <c r="O91" s="22"/>
      <c r="P91" s="23"/>
      <c r="Q91" s="22"/>
      <c r="R91" s="23"/>
      <c r="S91" s="22"/>
      <c r="T91" s="23"/>
      <c r="U91" s="22"/>
      <c r="V91" s="23"/>
      <c r="W91" s="22"/>
      <c r="X91" s="23"/>
      <c r="Y91" s="22"/>
      <c r="Z91" s="23"/>
      <c r="AA91" s="22"/>
      <c r="AB91" s="23"/>
      <c r="AC91" s="22"/>
      <c r="AD91" s="23"/>
      <c r="AE91" s="22"/>
      <c r="AF91" s="23"/>
      <c r="AG91" s="29"/>
      <c r="AH91" s="29">
        <v>25</v>
      </c>
      <c r="AI91" s="20" t="s">
        <v>274</v>
      </c>
      <c r="AJ91" s="28" t="s">
        <v>302</v>
      </c>
      <c r="AK91" s="19">
        <f t="shared" si="113"/>
        <v>3</v>
      </c>
      <c r="AL91" s="19">
        <f t="shared" si="114"/>
        <v>0</v>
      </c>
      <c r="AM91" s="19">
        <f t="shared" si="115"/>
        <v>0</v>
      </c>
      <c r="AN91" s="19">
        <f t="shared" si="115"/>
        <v>0</v>
      </c>
      <c r="AO91" s="19">
        <f t="shared" si="115"/>
        <v>0</v>
      </c>
      <c r="AP91" s="19">
        <f t="shared" si="115"/>
        <v>0</v>
      </c>
      <c r="AQ91" s="19">
        <f t="shared" si="115"/>
        <v>0</v>
      </c>
      <c r="AR91" s="19">
        <f t="shared" si="115"/>
        <v>0</v>
      </c>
      <c r="AS91" s="19">
        <f t="shared" si="115"/>
        <v>0</v>
      </c>
      <c r="AT91" s="19">
        <f t="shared" si="115"/>
        <v>0</v>
      </c>
      <c r="AU91" s="19">
        <f t="shared" si="115"/>
        <v>0</v>
      </c>
      <c r="AV91" s="19">
        <f t="shared" si="115"/>
        <v>0</v>
      </c>
      <c r="AW91" s="19">
        <f t="shared" si="115"/>
        <v>0</v>
      </c>
      <c r="AX91" s="19">
        <f t="shared" si="115"/>
        <v>0</v>
      </c>
      <c r="AY91" s="19">
        <f t="shared" si="115"/>
        <v>0</v>
      </c>
      <c r="AZ91" s="19">
        <v>1</v>
      </c>
      <c r="BA91" s="19">
        <f t="shared" si="116"/>
        <v>0</v>
      </c>
      <c r="BB91" s="19">
        <f t="shared" si="116"/>
        <v>0</v>
      </c>
      <c r="BC91" s="19">
        <f t="shared" si="116"/>
        <v>0</v>
      </c>
      <c r="BD91" s="19">
        <f t="shared" si="116"/>
        <v>0</v>
      </c>
      <c r="BE91" s="19">
        <f t="shared" si="116"/>
        <v>0</v>
      </c>
      <c r="BF91" s="19">
        <f t="shared" si="116"/>
        <v>0</v>
      </c>
      <c r="BG91" s="19">
        <f t="shared" si="116"/>
        <v>0</v>
      </c>
      <c r="BH91" s="19">
        <f t="shared" si="116"/>
        <v>0</v>
      </c>
      <c r="BI91" s="19">
        <f t="shared" si="116"/>
        <v>0</v>
      </c>
      <c r="BJ91" s="19">
        <f t="shared" si="116"/>
        <v>0</v>
      </c>
      <c r="BK91" s="19">
        <f t="shared" si="116"/>
        <v>0</v>
      </c>
      <c r="BL91" s="19">
        <f t="shared" si="116"/>
        <v>0</v>
      </c>
      <c r="BM91" s="19">
        <f t="shared" si="116"/>
        <v>0</v>
      </c>
      <c r="BN91" s="19">
        <f t="shared" si="116"/>
        <v>0</v>
      </c>
      <c r="BO91" s="19">
        <v>1</v>
      </c>
    </row>
    <row r="92" spans="1:67" ht="36.75" customHeight="1" x14ac:dyDescent="0.25">
      <c r="A92" s="73" t="s">
        <v>303</v>
      </c>
      <c r="B92" s="29" t="s">
        <v>55</v>
      </c>
      <c r="C92" s="22" t="s">
        <v>103</v>
      </c>
      <c r="D92" s="23" t="s">
        <v>304</v>
      </c>
      <c r="E92" s="22"/>
      <c r="F92" s="25"/>
      <c r="G92" s="22"/>
      <c r="H92" s="23"/>
      <c r="I92" s="22"/>
      <c r="J92" s="23"/>
      <c r="K92" s="22"/>
      <c r="L92" s="23"/>
      <c r="M92" s="22"/>
      <c r="N92" s="23"/>
      <c r="O92" s="22"/>
      <c r="P92" s="23"/>
      <c r="Q92" s="22"/>
      <c r="R92" s="23"/>
      <c r="S92" s="22"/>
      <c r="T92" s="23"/>
      <c r="U92" s="22"/>
      <c r="V92" s="23"/>
      <c r="W92" s="22"/>
      <c r="X92" s="23"/>
      <c r="Y92" s="22"/>
      <c r="Z92" s="23"/>
      <c r="AA92" s="22"/>
      <c r="AB92" s="23"/>
      <c r="AC92" s="22"/>
      <c r="AD92" s="23"/>
      <c r="AE92" s="22"/>
      <c r="AF92" s="23"/>
      <c r="AG92" s="29"/>
      <c r="AH92" s="29">
        <v>25</v>
      </c>
      <c r="AI92" s="20" t="s">
        <v>274</v>
      </c>
      <c r="AJ92" s="28" t="s">
        <v>305</v>
      </c>
      <c r="AK92" s="19">
        <f t="shared" si="113"/>
        <v>3</v>
      </c>
      <c r="AL92" s="19">
        <f t="shared" si="114"/>
        <v>0</v>
      </c>
      <c r="AM92" s="19">
        <f t="shared" ref="AM92:AY114" si="147">IF(AL92=0,0,IF(ISERR(FIND("*",$AJ92,AL92+1)),0,FIND("*",$AJ92,AL92+1)))</f>
        <v>0</v>
      </c>
      <c r="AN92" s="19">
        <f t="shared" si="147"/>
        <v>0</v>
      </c>
      <c r="AO92" s="19">
        <f t="shared" si="147"/>
        <v>0</v>
      </c>
      <c r="AP92" s="19">
        <f t="shared" si="147"/>
        <v>0</v>
      </c>
      <c r="AQ92" s="19">
        <f t="shared" si="147"/>
        <v>0</v>
      </c>
      <c r="AR92" s="19">
        <f t="shared" si="147"/>
        <v>0</v>
      </c>
      <c r="AS92" s="19">
        <f t="shared" si="147"/>
        <v>0</v>
      </c>
      <c r="AT92" s="19">
        <f t="shared" si="147"/>
        <v>0</v>
      </c>
      <c r="AU92" s="19">
        <f t="shared" si="147"/>
        <v>0</v>
      </c>
      <c r="AV92" s="19">
        <f t="shared" si="147"/>
        <v>0</v>
      </c>
      <c r="AW92" s="19">
        <f t="shared" si="147"/>
        <v>0</v>
      </c>
      <c r="AX92" s="19">
        <f t="shared" si="147"/>
        <v>0</v>
      </c>
      <c r="AY92" s="19">
        <f t="shared" si="147"/>
        <v>0</v>
      </c>
      <c r="AZ92" s="19">
        <v>1</v>
      </c>
      <c r="BA92" s="19">
        <f t="shared" ref="BA92:BN114" si="148">IF(ISERR(FIND("+",$AJ92,AK92+1)),0,FIND("+",$AJ92,AK92+1))</f>
        <v>0</v>
      </c>
      <c r="BB92" s="19">
        <f t="shared" si="148"/>
        <v>0</v>
      </c>
      <c r="BC92" s="19">
        <f t="shared" si="148"/>
        <v>0</v>
      </c>
      <c r="BD92" s="19">
        <f t="shared" si="148"/>
        <v>0</v>
      </c>
      <c r="BE92" s="19">
        <f t="shared" si="148"/>
        <v>0</v>
      </c>
      <c r="BF92" s="19">
        <f t="shared" si="148"/>
        <v>0</v>
      </c>
      <c r="BG92" s="19">
        <f t="shared" si="148"/>
        <v>0</v>
      </c>
      <c r="BH92" s="19">
        <f t="shared" si="148"/>
        <v>0</v>
      </c>
      <c r="BI92" s="19">
        <f t="shared" si="148"/>
        <v>0</v>
      </c>
      <c r="BJ92" s="19">
        <f t="shared" si="148"/>
        <v>0</v>
      </c>
      <c r="BK92" s="19">
        <f t="shared" si="148"/>
        <v>0</v>
      </c>
      <c r="BL92" s="19">
        <f t="shared" si="148"/>
        <v>0</v>
      </c>
      <c r="BM92" s="19">
        <f t="shared" si="148"/>
        <v>0</v>
      </c>
      <c r="BN92" s="19">
        <f t="shared" si="148"/>
        <v>0</v>
      </c>
      <c r="BO92" s="19">
        <v>1</v>
      </c>
    </row>
    <row r="93" spans="1:67" ht="50.1" customHeight="1" x14ac:dyDescent="0.25">
      <c r="A93" s="28" t="s">
        <v>306</v>
      </c>
      <c r="B93" s="29" t="s">
        <v>55</v>
      </c>
      <c r="C93" s="22" t="str">
        <f>IF(VALUE(TRIM(LEFT(AJ93,AK93-1)))&gt;0,"+"&amp; TRIM(LEFT(AJ93,AK93-1))&amp;"*",IF(VALUE(TRIM(LEFT(AJ93,AK93-1)))&lt;0, TRIM(LEFT(AJ93,AK93-1))&amp;"*",""))</f>
        <v>+1*</v>
      </c>
      <c r="D93" s="23" t="str">
        <f>IF(AK93=0,"",IF(AL93=0,TRIM(MID($AJ93,AK93+1,LEN($AJ93)-AK93)),IF(BA93&lt;&gt;0,TRIM(MID($AJ93,AK93+1,BA93-AK93-1)),TRIM(MID($AJ93,AK93+1,BA93-AK93-1)))))</f>
        <v>HWA1101 PTA1 ENOF</v>
      </c>
      <c r="E93" s="24" t="str">
        <f>IF(IF(AL93=0,"",TRIM(MID($AJ93,BA93+1,AL93-BA93-1)))="","",IF(VALUE(TRIM(MID($AJ93,BA93+1,AL93-BA93-1)))&gt;0,"+"&amp;TRIM(MID($AJ93,BA93+1,AL93-BA93-1))&amp;"*",TRIM(MID($AJ93,BA93+1,AL93-BA93-1))&amp;"*"))</f>
        <v>+1*</v>
      </c>
      <c r="F93" s="25" t="str">
        <f>IF(AL93=0,"",IF(AM93=0,TRIM(MID($AJ93,AL93+1,LEN($AJ93)-AL93)),IF(BB93&lt;&gt;0,TRIM(MID($AJ93,AL93+1,BB93-AL93-1)),TRIM(MID($AJ93,AL93+1,BB93-AL93-1)))))</f>
        <v>HWA1101 PTA2 ENOF</v>
      </c>
      <c r="G93" s="22" t="str">
        <f>IF(IF(AM93=0,"",TRIM(MID($AJ93,BB93+1,AM93-BB93-1)))="","",IF(VALUE(TRIM(MID($AJ93,BB93+1,AM93-BB93-1)))&gt;0,"+"&amp;TRIM(MID($AJ93,BB93+1,AM93-BB93-1))&amp;"*",TRIM(MID($AJ93,BB93+1,AM93-BB93-1))&amp;"*"))</f>
        <v>+1*</v>
      </c>
      <c r="H93" s="23" t="str">
        <f>IF(AM93=0,"",IF(AN93=0,TRIM(MID($AJ93,AM93+1,LEN($AJ93)-AM93)),IF(BC93&lt;&gt;0,TRIM(MID($AJ93,AM93+1,BC93-AM93-1)),TRIM(MID($AJ93,AM93+1,BC93-AM93-1)))))</f>
        <v>HWA1101 PTA3 ENOF</v>
      </c>
      <c r="I93" s="22" t="str">
        <f>IF(IF(AN93=0,"",TRIM(MID($AJ93,BC93+1,AN93-BC93-1)))="","",IF(VALUE(TRIM(MID($AJ93,BC93+1,AN93-BC93-1)))&gt;0,"+"&amp;TRIM(MID($AJ93,BC93+1,AN93-BC93-1))&amp;"*",TRIM(MID($AJ93,BC93+1,AN93-BC93-1))&amp;"*"))</f>
        <v/>
      </c>
      <c r="J93" s="23" t="str">
        <f>IF(AN93=0,"",IF(AO93=0,TRIM(MID($AJ93,AN93+1,LEN($AJ93)-AN93)),IF(BD93&lt;&gt;0,TRIM(MID($AJ93,AN93+1,BD93-AN93-1)),TRIM(MID($AJ93,AN93+1,BD93-AN93-1)))))</f>
        <v/>
      </c>
      <c r="K93" s="22" t="str">
        <f>IF(IF(AO93=0,"",TRIM(MID($AJ93,BD93+1,AO93-BD93-1)))="","",IF(VALUE(TRIM(MID($AJ93,BD93+1,AO93-BD93-1)))&gt;0,"+"&amp;TRIM(MID($AJ93,BD93+1,AO93-BD93-1))&amp;"*",TRIM(MID($AJ93,BD93+1,AO93-BD93-1))&amp;"*"))</f>
        <v/>
      </c>
      <c r="L93" s="23" t="str">
        <f>IF(AO93=0,"",IF(AP93=0,TRIM(MID($AJ93,AO93+1,LEN($AJ93)-AO93)),IF(BE93&lt;&gt;0,TRIM(MID($AJ93,AO93+1,BE93-AO93-1)),TRIM(MID($AJ93,AO93+1,BE93-AO93-1)))))</f>
        <v/>
      </c>
      <c r="M93" s="22" t="str">
        <f>IF(IF(AP93=0,"",TRIM(MID($AJ93,BE93+1,AP93-BE93-1)))="","",IF(VALUE(TRIM(MID($AJ93,BE93+1,AP93-BE93-1)))&gt;0,"+"&amp;TRIM(MID($AJ93,BE93+1,AP93-BE93-1))&amp;"*",TRIM(MID($AJ93,BE93+1,AP93-BE93-1))&amp;"*"))</f>
        <v/>
      </c>
      <c r="N93" s="23" t="str">
        <f>IF(AP93=0,"",IF(AQ93=0,TRIM(MID($AJ93,AP93+1,LEN($AJ93)-AP93)),IF(BF93&lt;&gt;0,TRIM(MID($AJ93,AP93+1,BF93-AP93-1)),TRIM(MID($AJ93,AP93+1,BF93-AP93-1)))))</f>
        <v/>
      </c>
      <c r="O93" s="22" t="str">
        <f>IF(IF(AQ93=0,"",TRIM(MID($AJ93,BF93+1,AQ93-BF93-1)))="","",IF(VALUE(TRIM(MID($AJ93,BF93+1,AQ93-BF93-1)))&gt;0,"+"&amp;TRIM(MID($AJ93,BF93+1,AQ93-BF93-1))&amp;"*",TRIM(MID($AJ93,BF93+1,AQ93-BF93-1))&amp;"*"))</f>
        <v/>
      </c>
      <c r="P93" s="23" t="str">
        <f>IF(AQ93=0,"",IF(AR93=0,TRIM(MID($AJ93,AQ93+1,LEN($AJ93)-AQ93)),IF(BG93&lt;&gt;0,TRIM(MID($AJ93,AQ93+1,BG93-AQ93-1)),TRIM(MID($AJ93,AQ93+1,BG93-AQ93-1)))))</f>
        <v/>
      </c>
      <c r="Q93" s="22" t="str">
        <f>IF(IF(AR93=0,"",TRIM(MID($AJ93,BG93+1,AR93-BG93-1)))="","",IF(VALUE(TRIM(MID($AJ93,BG93+1,AR93-BG93-1)))&gt;0,"+"&amp;TRIM(MID($AJ93,BG93+1,AR93-BG93-1))&amp;"*",TRIM(MID($AJ93,BG93+1,AR93-BG93-1))&amp;"*"))</f>
        <v/>
      </c>
      <c r="R93" s="23" t="str">
        <f>IF(AR93=0,"",IF(AS93=0,TRIM(MID($AJ93,AR93+1,LEN($AJ93)-AR93)),IF(BH93&lt;&gt;0,TRIM(MID($AJ93,AR93+1,BH93-AR93-1)),TRIM(MID($AJ93,AR93+1,BH93-AR93-1)))))</f>
        <v/>
      </c>
      <c r="S93" s="22" t="str">
        <f>IF(IF(AS93=0,"",TRIM(MID($AJ93,BH93+1,AS93-BH93-1)))="","",IF(VALUE(TRIM(MID($AJ93,BH93+1,AS93-BH93-1)))&gt;0,"+"&amp;TRIM(MID($AJ93,BH93+1,AS93-BH93-1))&amp;"*",TRIM(MID($AJ93,BH93+1,AS93-BH93-1))&amp;"*"))</f>
        <v/>
      </c>
      <c r="T93" s="23" t="str">
        <f>IF(AS93=0,"",IF(AT93=0,TRIM(MID($AJ93,AS93+1,LEN($AJ93)-AS93)),IF(BI93&lt;&gt;0,TRIM(MID($AJ93,AS93+1,BI93-AS93-1)),TRIM(MID($AJ93,AS93+1,BI93-AS93-1)))))</f>
        <v/>
      </c>
      <c r="U93" s="22" t="str">
        <f>IF(IF(AT93=0,"",TRIM(MID($AJ93,BI93+1,AT93-BI93-1)))="","",IF(VALUE(TRIM(MID($AJ93,BI93+1,AT93-BI93-1)))&gt;0,"+"&amp;TRIM(MID($AJ93,BI93+1,AT93-BI93-1))&amp;"*",TRIM(MID($AJ93,BI93+1,AT93-BI93-1))&amp;"*"))</f>
        <v/>
      </c>
      <c r="V93" s="23" t="str">
        <f>IF(AT93=0,"",IF(AU93=0,TRIM(MID($AJ93,AT93+1,LEN($AJ93)-AT93)),IF(BJ93&lt;&gt;0,TRIM(MID($AJ93,AT93+1,BJ93-AT93-1)),TRIM(MID($AJ93,AT93+1,BJ93-AT93-1)))))</f>
        <v/>
      </c>
      <c r="W93" s="22" t="str">
        <f>IF(IF(AU93=0,"",TRIM(MID($AJ93,BJ93+1,AU93-BJ93-1)))="","",IF(VALUE(TRIM(MID($AJ93,BJ93+1,AU93-BJ93-1)))&gt;0,"+"&amp;TRIM(MID($AJ93,BJ93+1,AU93-BJ93-1))&amp;"*",TRIM(MID($AJ93,BJ93+1,AU93-BJ93-1))&amp;"*"))</f>
        <v/>
      </c>
      <c r="X93" s="23" t="str">
        <f>IF(AU93=0,"",IF(AV93=0,TRIM(MID($AJ93,AU93+1,LEN($AJ93)-AU93)),IF(BK93&lt;&gt;0,TRIM(MID($AJ93,AU93+1,BK93-AU93-1)),TRIM(MID($AJ93,AU93+1,BK93-AU93-1)))))</f>
        <v/>
      </c>
      <c r="Y93" s="22" t="str">
        <f>IF(IF(AV93=0,"",TRIM(MID($AJ93,BK93+1,AV93-BK93-1)))="","",IF(VALUE(TRIM(MID($AJ93,BK93+1,AV93-BK93-1)))&gt;0,"+"&amp;TRIM(MID($AJ93,BK93+1,AV93-BK93-1))&amp;"*",TRIM(MID($AJ93,BK93+1,AV93-BK93-1))&amp;"*"))</f>
        <v/>
      </c>
      <c r="Z93" s="23" t="str">
        <f>IF(AV93=0,"",IF(AW93=0,TRIM(MID($AJ93,AV93+1,LEN($AJ93)-AV93)),IF(BL93&lt;&gt;0,TRIM(MID($AJ93,AV93+1,BL93-AV93-1)),TRIM(MID($AJ93,AV93+1,BL93-AV93-1)))))</f>
        <v/>
      </c>
      <c r="AA93" s="22" t="str">
        <f>IF(IF(AW93=0,"",TRIM(MID($AJ93,BL93+1,AW93-BL93-1)))="","",IF(VALUE(TRIM(MID($AJ93,BL93+1,AW93-BL93-1)))&gt;0,"+"&amp;TRIM(MID($AJ93,BL93+1,AW93-BL93-1))&amp;"*",TRIM(MID($AJ93,BL93+1,AW93-BL93-1))&amp;"*"))</f>
        <v/>
      </c>
      <c r="AB93" s="23" t="str">
        <f>IF(AW93=0,"",IF(AX93=0,TRIM(MID($AJ93,AW93+1,LEN($AJ93)-AW93)),IF(BM93&lt;&gt;0,TRIM(MID($AJ93,AW93+1,BM93-AW93-1)),TRIM(MID($AJ93,AW93+1,BM93-AW93-1)))))</f>
        <v/>
      </c>
      <c r="AC93" s="22" t="str">
        <f>IF(IF(AX93=0,"",TRIM(MID($AJ93,BM93+1,AX93-BM93-1)))="","",IF(VALUE(TRIM(MID($AJ93,BM93+1,AX93-BM93-1)))&gt;0,"+"&amp;TRIM(MID($AJ93,BM93+1,AX93-BM93-1))&amp;"*",TRIM(MID($AJ93,BM93+1,AX93-BM93-1))&amp;"*"))</f>
        <v/>
      </c>
      <c r="AD93" s="23" t="str">
        <f>IF(AX93=0,"",IF(AZ93=0,TRIM(MID($AJ93,AX93+1,LEN($AJ93)-AX93)),IF(BO93&lt;&gt;0,TRIM(MID($AJ93,AX93+1,BO93-AX93-1)),TRIM(MID($AJ93,AX93+1,BO93-AX93-1)))))</f>
        <v/>
      </c>
      <c r="AE93" s="22" t="str">
        <f>IF(IF(AY93=0,"",TRIM(MID($AJ93,BN93+1,AY93-BN93-1)))="","",IF(VALUE(TRIM(MID($AJ93,BN93+1,AY93-BN93-1)))&gt;0,"+"&amp;TRIM(MID($AJ93,BN93+1,AY93-BN93-1))&amp;"*",TRIM(MID($AJ93,BN93+1,AY93-BN93-1))&amp;"*"))</f>
        <v/>
      </c>
      <c r="AF93" s="23" t="str">
        <f>IF(AY93=0,"",IF(BA93=0,TRIM(MID($AJ93,AY93+1,LEN($AJ93)-AY93)),IF(BP93&lt;&gt;0,TRIM(MID($AJ93,AY93+1,BP93-AY93-1)),TRIM(MID($AJ93,AY93+1,BP93-AY93-1)))))</f>
        <v/>
      </c>
      <c r="AG93" s="29" t="s">
        <v>356</v>
      </c>
      <c r="AH93" s="29">
        <v>9</v>
      </c>
      <c r="AI93" s="20" t="s">
        <v>307</v>
      </c>
      <c r="AJ93" s="28" t="s">
        <v>308</v>
      </c>
      <c r="AK93" s="19">
        <f>FIND("*",$AJ93,1)</f>
        <v>3</v>
      </c>
      <c r="AL93" s="19">
        <f>IF(ISERR(FIND("*",$AJ93,AK93+1)),0,FIND("*",$AJ93,AK93+1))</f>
        <v>27</v>
      </c>
      <c r="AM93" s="19">
        <f t="shared" si="147"/>
        <v>51</v>
      </c>
      <c r="AN93" s="19">
        <f t="shared" si="147"/>
        <v>0</v>
      </c>
      <c r="AO93" s="19">
        <f t="shared" si="147"/>
        <v>0</v>
      </c>
      <c r="AP93" s="19">
        <f t="shared" si="147"/>
        <v>0</v>
      </c>
      <c r="AQ93" s="19">
        <f t="shared" si="147"/>
        <v>0</v>
      </c>
      <c r="AR93" s="19">
        <f t="shared" si="147"/>
        <v>0</v>
      </c>
      <c r="AS93" s="19">
        <f t="shared" si="147"/>
        <v>0</v>
      </c>
      <c r="AT93" s="19">
        <f t="shared" si="147"/>
        <v>0</v>
      </c>
      <c r="AU93" s="19">
        <f t="shared" si="147"/>
        <v>0</v>
      </c>
      <c r="AV93" s="19">
        <f t="shared" si="147"/>
        <v>0</v>
      </c>
      <c r="AW93" s="19">
        <f t="shared" si="147"/>
        <v>0</v>
      </c>
      <c r="AX93" s="19">
        <f t="shared" si="147"/>
        <v>0</v>
      </c>
      <c r="AY93" s="19">
        <f t="shared" si="147"/>
        <v>0</v>
      </c>
      <c r="AZ93" s="19">
        <v>0</v>
      </c>
      <c r="BA93" s="19">
        <f t="shared" si="148"/>
        <v>23</v>
      </c>
      <c r="BB93" s="19">
        <f t="shared" si="148"/>
        <v>47</v>
      </c>
      <c r="BC93" s="19">
        <f t="shared" si="148"/>
        <v>0</v>
      </c>
      <c r="BD93" s="19">
        <f t="shared" si="148"/>
        <v>23</v>
      </c>
      <c r="BE93" s="19">
        <f t="shared" si="148"/>
        <v>23</v>
      </c>
      <c r="BF93" s="19">
        <f t="shared" si="148"/>
        <v>23</v>
      </c>
      <c r="BG93" s="19">
        <f t="shared" si="148"/>
        <v>23</v>
      </c>
      <c r="BH93" s="19">
        <f t="shared" si="148"/>
        <v>23</v>
      </c>
      <c r="BI93" s="19">
        <f t="shared" si="148"/>
        <v>23</v>
      </c>
      <c r="BJ93" s="19">
        <f t="shared" si="148"/>
        <v>23</v>
      </c>
      <c r="BK93" s="19">
        <f t="shared" si="148"/>
        <v>23</v>
      </c>
      <c r="BL93" s="19">
        <f t="shared" si="148"/>
        <v>23</v>
      </c>
      <c r="BM93" s="19">
        <f t="shared" si="148"/>
        <v>23</v>
      </c>
      <c r="BN93" s="19">
        <f t="shared" si="148"/>
        <v>23</v>
      </c>
      <c r="BO93" s="19">
        <v>0</v>
      </c>
    </row>
    <row r="94" spans="1:67" ht="29.25" customHeight="1" x14ac:dyDescent="0.25">
      <c r="A94" s="28" t="s">
        <v>309</v>
      </c>
      <c r="B94" s="29" t="s">
        <v>55</v>
      </c>
      <c r="C94" s="22" t="str">
        <f>IF(VALUE(TRIM(LEFT(AJ94,AK94-1)))&gt;0,"+"&amp; TRIM(LEFT(AJ94,AK94-1))&amp;"*",IF(VALUE(TRIM(LEFT(AJ94,AK94-1)))&lt;0, TRIM(LEFT(AJ94,AK94-1))&amp;"*",""))</f>
        <v>+1*</v>
      </c>
      <c r="D94" s="23" t="str">
        <f>IF(AK94=0,"",IF(AL94=0,TRIM(MID($AJ94,AK94+1,LEN($AJ94)-AK94)),IF(BA94&lt;&gt;0,TRIM(MID($AJ94,AK94+1,BA94-AK94-1)),TRIM(MID($AJ94,AK94+1,BA94-AK94-1)))))</f>
        <v>STK0661 COB0 ENOF</v>
      </c>
      <c r="E94" s="24" t="str">
        <f>IF(IF(AL94=0,"",TRIM(MID($AJ94,BA94+1,AL94-BA94-1)))="","",IF(VALUE(TRIM(MID($AJ94,BA94+1,AL94-BA94-1)))&gt;0,"+"&amp;TRIM(MID($AJ94,BA94+1,AL94-BA94-1))&amp;"*",TRIM(MID($AJ94,BA94+1,AL94-BA94-1))&amp;"*"))</f>
        <v/>
      </c>
      <c r="F94" s="25" t="str">
        <f>IF(AL94=0,"",IF(AM94=0,TRIM(MID($AJ94,AL94+1,LEN($AJ94)-AL94)),IF(BB94&lt;&gt;0,TRIM(MID($AJ94,AL94+1,BB94-AL94-1)),TRIM(MID($AJ94,AL94+1,BB94-AL94-1)))))</f>
        <v/>
      </c>
      <c r="G94" s="22" t="str">
        <f>IF(IF(AM94=0,"",TRIM(MID($AJ94,BB94+1,AM94-BB94-1)))="","",IF(VALUE(TRIM(MID($AJ94,BB94+1,AM94-BB94-1)))&gt;0,"+"&amp;TRIM(MID($AJ94,BB94+1,AM94-BB94-1))&amp;"*",TRIM(MID($AJ94,BB94+1,AM94-BB94-1))&amp;"*"))</f>
        <v/>
      </c>
      <c r="H94" s="23" t="str">
        <f>IF(AM94=0,"",IF(AN94=0,TRIM(MID($AJ94,AM94+1,LEN($AJ94)-AM94)),IF(BC94&lt;&gt;0,TRIM(MID($AJ94,AM94+1,BC94-AM94-1)),TRIM(MID($AJ94,AM94+1,BC94-AM94-1)))))</f>
        <v/>
      </c>
      <c r="I94" s="22" t="str">
        <f>IF(IF(AN94=0,"",TRIM(MID($AJ94,BC94+1,AN94-BC94-1)))="","",IF(VALUE(TRIM(MID($AJ94,BC94+1,AN94-BC94-1)))&gt;0,"+"&amp;TRIM(MID($AJ94,BC94+1,AN94-BC94-1))&amp;"*",TRIM(MID($AJ94,BC94+1,AN94-BC94-1))&amp;"*"))</f>
        <v/>
      </c>
      <c r="J94" s="23" t="str">
        <f>IF(AN94=0,"",IF(AO94=0,TRIM(MID($AJ94,AN94+1,LEN($AJ94)-AN94)),IF(BD94&lt;&gt;0,TRIM(MID($AJ94,AN94+1,BD94-AN94-1)),TRIM(MID($AJ94,AN94+1,BD94-AN94-1)))))</f>
        <v/>
      </c>
      <c r="K94" s="22" t="str">
        <f>IF(IF(AO94=0,"",TRIM(MID($AJ94,BD94+1,AO94-BD94-1)))="","",IF(VALUE(TRIM(MID($AJ94,BD94+1,AO94-BD94-1)))&gt;0,"+"&amp;TRIM(MID($AJ94,BD94+1,AO94-BD94-1))&amp;"*",TRIM(MID($AJ94,BD94+1,AO94-BD94-1))&amp;"*"))</f>
        <v/>
      </c>
      <c r="L94" s="23" t="str">
        <f>IF(AO94=0,"",IF(AP94=0,TRIM(MID($AJ94,AO94+1,LEN($AJ94)-AO94)),IF(BE94&lt;&gt;0,TRIM(MID($AJ94,AO94+1,BE94-AO94-1)),TRIM(MID($AJ94,AO94+1,BE94-AO94-1)))))</f>
        <v/>
      </c>
      <c r="M94" s="22" t="str">
        <f>IF(IF(AP94=0,"",TRIM(MID($AJ94,BE94+1,AP94-BE94-1)))="","",IF(VALUE(TRIM(MID($AJ94,BE94+1,AP94-BE94-1)))&gt;0,"+"&amp;TRIM(MID($AJ94,BE94+1,AP94-BE94-1))&amp;"*",TRIM(MID($AJ94,BE94+1,AP94-BE94-1))&amp;"*"))</f>
        <v/>
      </c>
      <c r="N94" s="23" t="str">
        <f>IF(AP94=0,"",IF(AQ94=0,TRIM(MID($AJ94,AP94+1,LEN($AJ94)-AP94)),IF(BF94&lt;&gt;0,TRIM(MID($AJ94,AP94+1,BF94-AP94-1)),TRIM(MID($AJ94,AP94+1,BF94-AP94-1)))))</f>
        <v/>
      </c>
      <c r="O94" s="22" t="str">
        <f>IF(IF(AQ94=0,"",TRIM(MID($AJ94,BF94+1,AQ94-BF94-1)))="","",IF(VALUE(TRIM(MID($AJ94,BF94+1,AQ94-BF94-1)))&gt;0,"+"&amp;TRIM(MID($AJ94,BF94+1,AQ94-BF94-1))&amp;"*",TRIM(MID($AJ94,BF94+1,AQ94-BF94-1))&amp;"*"))</f>
        <v/>
      </c>
      <c r="P94" s="23" t="str">
        <f>IF(AQ94=0,"",IF(AR94=0,TRIM(MID($AJ94,AQ94+1,LEN($AJ94)-AQ94)),IF(BG94&lt;&gt;0,TRIM(MID($AJ94,AQ94+1,BG94-AQ94-1)),TRIM(MID($AJ94,AQ94+1,BG94-AQ94-1)))))</f>
        <v/>
      </c>
      <c r="Q94" s="22" t="str">
        <f>IF(IF(AR94=0,"",TRIM(MID($AJ94,BG94+1,AR94-BG94-1)))="","",IF(VALUE(TRIM(MID($AJ94,BG94+1,AR94-BG94-1)))&gt;0,"+"&amp;TRIM(MID($AJ94,BG94+1,AR94-BG94-1))&amp;"*",TRIM(MID($AJ94,BG94+1,AR94-BG94-1))&amp;"*"))</f>
        <v/>
      </c>
      <c r="R94" s="23" t="str">
        <f>IF(AR94=0,"",IF(AS94=0,TRIM(MID($AJ94,AR94+1,LEN($AJ94)-AR94)),IF(BH94&lt;&gt;0,TRIM(MID($AJ94,AR94+1,BH94-AR94-1)),TRIM(MID($AJ94,AR94+1,BH94-AR94-1)))))</f>
        <v/>
      </c>
      <c r="S94" s="22" t="str">
        <f>IF(IF(AS94=0,"",TRIM(MID($AJ94,BH94+1,AS94-BH94-1)))="","",IF(VALUE(TRIM(MID($AJ94,BH94+1,AS94-BH94-1)))&gt;0,"+"&amp;TRIM(MID($AJ94,BH94+1,AS94-BH94-1))&amp;"*",TRIM(MID($AJ94,BH94+1,AS94-BH94-1))&amp;"*"))</f>
        <v/>
      </c>
      <c r="T94" s="23" t="str">
        <f>IF(AS94=0,"",IF(AT94=0,TRIM(MID($AJ94,AS94+1,LEN($AJ94)-AS94)),IF(BI94&lt;&gt;0,TRIM(MID($AJ94,AS94+1,BI94-AS94-1)),TRIM(MID($AJ94,AS94+1,BI94-AS94-1)))))</f>
        <v/>
      </c>
      <c r="U94" s="22" t="str">
        <f>IF(IF(AT94=0,"",TRIM(MID($AJ94,BI94+1,AT94-BI94-1)))="","",IF(VALUE(TRIM(MID($AJ94,BI94+1,AT94-BI94-1)))&gt;0,"+"&amp;TRIM(MID($AJ94,BI94+1,AT94-BI94-1))&amp;"*",TRIM(MID($AJ94,BI94+1,AT94-BI94-1))&amp;"*"))</f>
        <v/>
      </c>
      <c r="V94" s="23" t="str">
        <f>IF(AT94=0,"",IF(AU94=0,TRIM(MID($AJ94,AT94+1,LEN($AJ94)-AT94)),IF(BJ94&lt;&gt;0,TRIM(MID($AJ94,AT94+1,BJ94-AT94-1)),TRIM(MID($AJ94,AT94+1,BJ94-AT94-1)))))</f>
        <v/>
      </c>
      <c r="W94" s="22" t="str">
        <f>IF(IF(AU94=0,"",TRIM(MID($AJ94,BJ94+1,AU94-BJ94-1)))="","",IF(VALUE(TRIM(MID($AJ94,BJ94+1,AU94-BJ94-1)))&gt;0,"+"&amp;TRIM(MID($AJ94,BJ94+1,AU94-BJ94-1))&amp;"*",TRIM(MID($AJ94,BJ94+1,AU94-BJ94-1))&amp;"*"))</f>
        <v/>
      </c>
      <c r="X94" s="23" t="str">
        <f>IF(AU94=0,"",IF(AV94=0,TRIM(MID($AJ94,AU94+1,LEN($AJ94)-AU94)),IF(BK94&lt;&gt;0,TRIM(MID($AJ94,AU94+1,BK94-AU94-1)),TRIM(MID($AJ94,AU94+1,BK94-AU94-1)))))</f>
        <v/>
      </c>
      <c r="Y94" s="22" t="str">
        <f>IF(IF(AV94=0,"",TRIM(MID($AJ94,BK94+1,AV94-BK94-1)))="","",IF(VALUE(TRIM(MID($AJ94,BK94+1,AV94-BK94-1)))&gt;0,"+"&amp;TRIM(MID($AJ94,BK94+1,AV94-BK94-1))&amp;"*",TRIM(MID($AJ94,BK94+1,AV94-BK94-1))&amp;"*"))</f>
        <v/>
      </c>
      <c r="Z94" s="23" t="str">
        <f>IF(AV94=0,"",IF(AW94=0,TRIM(MID($AJ94,AV94+1,LEN($AJ94)-AV94)),IF(BL94&lt;&gt;0,TRIM(MID($AJ94,AV94+1,BL94-AV94-1)),TRIM(MID($AJ94,AV94+1,BL94-AV94-1)))))</f>
        <v/>
      </c>
      <c r="AA94" s="22" t="str">
        <f>IF(IF(AW94=0,"",TRIM(MID($AJ94,BL94+1,AW94-BL94-1)))="","",IF(VALUE(TRIM(MID($AJ94,BL94+1,AW94-BL94-1)))&gt;0,"+"&amp;TRIM(MID($AJ94,BL94+1,AW94-BL94-1))&amp;"*",TRIM(MID($AJ94,BL94+1,AW94-BL94-1))&amp;"*"))</f>
        <v/>
      </c>
      <c r="AB94" s="23" t="str">
        <f>IF(AW94=0,"",IF(AX94=0,TRIM(MID($AJ94,AW94+1,LEN($AJ94)-AW94)),IF(BM94&lt;&gt;0,TRIM(MID($AJ94,AW94+1,BM94-AW94-1)),TRIM(MID($AJ94,AW94+1,BM94-AW94-1)))))</f>
        <v/>
      </c>
      <c r="AC94" s="22" t="str">
        <f>IF(IF(AX94=0,"",TRIM(MID($AJ94,BM94+1,AX94-BM94-1)))="","",IF(VALUE(TRIM(MID($AJ94,BM94+1,AX94-BM94-1)))&gt;0,"+"&amp;TRIM(MID($AJ94,BM94+1,AX94-BM94-1))&amp;"*",TRIM(MID($AJ94,BM94+1,AX94-BM94-1))&amp;"*"))</f>
        <v/>
      </c>
      <c r="AD94" s="23" t="str">
        <f>IF(AX94=0,"",IF(AZ94=0,TRIM(MID($AJ94,AX94+1,LEN($AJ94)-AX94)),IF(BO94&lt;&gt;0,TRIM(MID($AJ94,AX94+1,BO94-AX94-1)),TRIM(MID($AJ94,AX94+1,BO94-AX94-1)))))</f>
        <v/>
      </c>
      <c r="AE94" s="22" t="str">
        <f>IF(IF(AY94=0,"",TRIM(MID($AJ94,BN94+1,AY94-BN94-1)))="","",IF(VALUE(TRIM(MID($AJ94,BN94+1,AY94-BN94-1)))&gt;0,"+"&amp;TRIM(MID($AJ94,BN94+1,AY94-BN94-1))&amp;"*",TRIM(MID($AJ94,BN94+1,AY94-BN94-1))&amp;"*"))</f>
        <v/>
      </c>
      <c r="AF94" s="23" t="str">
        <f>IF(AY94=0,"",IF(BA94=0,TRIM(MID($AJ94,AY94+1,LEN($AJ94)-AY94)),IF(BP94&lt;&gt;0,TRIM(MID($AJ94,AY94+1,BP94-AY94-1)),TRIM(MID($AJ94,AY94+1,BP94-AY94-1)))))</f>
        <v/>
      </c>
      <c r="AG94" s="29" t="s">
        <v>356</v>
      </c>
      <c r="AH94" s="29">
        <v>4</v>
      </c>
      <c r="AI94" s="20" t="s">
        <v>310</v>
      </c>
      <c r="AJ94" s="28" t="s">
        <v>311</v>
      </c>
      <c r="AK94" s="19">
        <f>FIND("*",$AJ94,1)</f>
        <v>3</v>
      </c>
      <c r="AL94" s="19">
        <f>IF(ISERR(FIND("*",$AJ94,AK94+1)),0,FIND("*",$AJ94,AK94+1))</f>
        <v>0</v>
      </c>
      <c r="AM94" s="19">
        <f t="shared" si="147"/>
        <v>0</v>
      </c>
      <c r="AN94" s="19">
        <f t="shared" si="147"/>
        <v>0</v>
      </c>
      <c r="AO94" s="19">
        <f t="shared" si="147"/>
        <v>0</v>
      </c>
      <c r="AP94" s="19">
        <f t="shared" si="147"/>
        <v>0</v>
      </c>
      <c r="AQ94" s="19">
        <f t="shared" si="147"/>
        <v>0</v>
      </c>
      <c r="AR94" s="19">
        <f t="shared" si="147"/>
        <v>0</v>
      </c>
      <c r="AS94" s="19">
        <f t="shared" si="147"/>
        <v>0</v>
      </c>
      <c r="AT94" s="19">
        <f t="shared" si="147"/>
        <v>0</v>
      </c>
      <c r="AU94" s="19">
        <f t="shared" si="147"/>
        <v>0</v>
      </c>
      <c r="AV94" s="19">
        <f t="shared" si="147"/>
        <v>0</v>
      </c>
      <c r="AW94" s="19">
        <f t="shared" si="147"/>
        <v>0</v>
      </c>
      <c r="AX94" s="19">
        <f t="shared" si="147"/>
        <v>0</v>
      </c>
      <c r="AY94" s="19">
        <f t="shared" si="147"/>
        <v>0</v>
      </c>
      <c r="AZ94" s="19">
        <v>0</v>
      </c>
      <c r="BA94" s="19">
        <f t="shared" si="148"/>
        <v>0</v>
      </c>
      <c r="BB94" s="19">
        <f t="shared" si="148"/>
        <v>0</v>
      </c>
      <c r="BC94" s="19">
        <f t="shared" si="148"/>
        <v>0</v>
      </c>
      <c r="BD94" s="19">
        <f t="shared" si="148"/>
        <v>0</v>
      </c>
      <c r="BE94" s="19">
        <f t="shared" si="148"/>
        <v>0</v>
      </c>
      <c r="BF94" s="19">
        <f t="shared" si="148"/>
        <v>0</v>
      </c>
      <c r="BG94" s="19">
        <f t="shared" si="148"/>
        <v>0</v>
      </c>
      <c r="BH94" s="19">
        <f t="shared" si="148"/>
        <v>0</v>
      </c>
      <c r="BI94" s="19">
        <f t="shared" si="148"/>
        <v>0</v>
      </c>
      <c r="BJ94" s="19">
        <f t="shared" si="148"/>
        <v>0</v>
      </c>
      <c r="BK94" s="19">
        <f t="shared" si="148"/>
        <v>0</v>
      </c>
      <c r="BL94" s="19">
        <f t="shared" si="148"/>
        <v>0</v>
      </c>
      <c r="BM94" s="19">
        <f t="shared" si="148"/>
        <v>0</v>
      </c>
      <c r="BN94" s="19">
        <f t="shared" si="148"/>
        <v>0</v>
      </c>
      <c r="BO94" s="19">
        <v>0</v>
      </c>
    </row>
    <row r="95" spans="1:67" ht="37.5" customHeight="1" x14ac:dyDescent="0.25">
      <c r="A95" s="73" t="s">
        <v>312</v>
      </c>
      <c r="B95" s="29" t="s">
        <v>55</v>
      </c>
      <c r="C95" s="22" t="s">
        <v>103</v>
      </c>
      <c r="D95" s="23" t="s">
        <v>313</v>
      </c>
      <c r="E95" s="22"/>
      <c r="F95" s="25"/>
      <c r="G95" s="22"/>
      <c r="H95" s="23"/>
      <c r="I95" s="22"/>
      <c r="J95" s="23"/>
      <c r="K95" s="22"/>
      <c r="L95" s="23"/>
      <c r="M95" s="22"/>
      <c r="N95" s="23"/>
      <c r="O95" s="22"/>
      <c r="P95" s="23"/>
      <c r="Q95" s="22"/>
      <c r="R95" s="23"/>
      <c r="S95" s="22"/>
      <c r="T95" s="23"/>
      <c r="U95" s="22"/>
      <c r="V95" s="23"/>
      <c r="W95" s="22"/>
      <c r="X95" s="23"/>
      <c r="Y95" s="22"/>
      <c r="Z95" s="23"/>
      <c r="AA95" s="22"/>
      <c r="AB95" s="23"/>
      <c r="AC95" s="22"/>
      <c r="AD95" s="23"/>
      <c r="AE95" s="22"/>
      <c r="AF95" s="23"/>
      <c r="AG95" s="29"/>
      <c r="AH95" s="29">
        <v>65</v>
      </c>
      <c r="AI95" s="20" t="s">
        <v>274</v>
      </c>
      <c r="AJ95" s="28" t="s">
        <v>314</v>
      </c>
      <c r="AK95" s="19">
        <f t="shared" si="113"/>
        <v>3</v>
      </c>
      <c r="AL95" s="19">
        <f t="shared" ref="AL95:AL98" si="149">IF(ISERR(FIND("*",$AJ95,AK95+1)),0,FIND("*",$AJ95,AK95+1))</f>
        <v>0</v>
      </c>
      <c r="AM95" s="19">
        <f t="shared" si="147"/>
        <v>0</v>
      </c>
      <c r="AN95" s="19">
        <f t="shared" si="147"/>
        <v>0</v>
      </c>
      <c r="AO95" s="19">
        <f t="shared" si="147"/>
        <v>0</v>
      </c>
      <c r="AP95" s="19">
        <f t="shared" si="147"/>
        <v>0</v>
      </c>
      <c r="AQ95" s="19">
        <f t="shared" si="147"/>
        <v>0</v>
      </c>
      <c r="AR95" s="19">
        <f t="shared" si="147"/>
        <v>0</v>
      </c>
      <c r="AS95" s="19">
        <f t="shared" si="147"/>
        <v>0</v>
      </c>
      <c r="AT95" s="19">
        <f t="shared" si="147"/>
        <v>0</v>
      </c>
      <c r="AU95" s="19">
        <f t="shared" si="147"/>
        <v>0</v>
      </c>
      <c r="AV95" s="19">
        <f t="shared" si="147"/>
        <v>0</v>
      </c>
      <c r="AW95" s="19">
        <f t="shared" si="147"/>
        <v>0</v>
      </c>
      <c r="AX95" s="19">
        <f t="shared" si="147"/>
        <v>0</v>
      </c>
      <c r="AY95" s="19">
        <f t="shared" si="147"/>
        <v>0</v>
      </c>
      <c r="AZ95" s="19">
        <v>1</v>
      </c>
      <c r="BA95" s="19">
        <f t="shared" si="148"/>
        <v>0</v>
      </c>
      <c r="BB95" s="19">
        <f t="shared" si="148"/>
        <v>0</v>
      </c>
      <c r="BC95" s="19">
        <f t="shared" si="148"/>
        <v>0</v>
      </c>
      <c r="BD95" s="19">
        <f t="shared" si="148"/>
        <v>0</v>
      </c>
      <c r="BE95" s="19">
        <f t="shared" si="148"/>
        <v>0</v>
      </c>
      <c r="BF95" s="19">
        <f t="shared" si="148"/>
        <v>0</v>
      </c>
      <c r="BG95" s="19">
        <f t="shared" si="148"/>
        <v>0</v>
      </c>
      <c r="BH95" s="19">
        <f t="shared" si="148"/>
        <v>0</v>
      </c>
      <c r="BI95" s="19">
        <f t="shared" si="148"/>
        <v>0</v>
      </c>
      <c r="BJ95" s="19">
        <f t="shared" si="148"/>
        <v>0</v>
      </c>
      <c r="BK95" s="19">
        <f t="shared" si="148"/>
        <v>0</v>
      </c>
      <c r="BL95" s="19">
        <f t="shared" si="148"/>
        <v>0</v>
      </c>
      <c r="BM95" s="19">
        <f t="shared" si="148"/>
        <v>0</v>
      </c>
      <c r="BN95" s="19">
        <f t="shared" si="148"/>
        <v>0</v>
      </c>
      <c r="BO95" s="19">
        <v>1</v>
      </c>
    </row>
    <row r="96" spans="1:67" ht="37.5" customHeight="1" x14ac:dyDescent="0.25">
      <c r="A96" s="73" t="s">
        <v>315</v>
      </c>
      <c r="B96" s="29" t="s">
        <v>55</v>
      </c>
      <c r="C96" s="22" t="s">
        <v>103</v>
      </c>
      <c r="D96" s="23" t="s">
        <v>316</v>
      </c>
      <c r="E96" s="22"/>
      <c r="F96" s="25"/>
      <c r="G96" s="22"/>
      <c r="H96" s="23"/>
      <c r="I96" s="22"/>
      <c r="J96" s="23"/>
      <c r="K96" s="22"/>
      <c r="L96" s="23"/>
      <c r="M96" s="22"/>
      <c r="N96" s="23"/>
      <c r="O96" s="22"/>
      <c r="P96" s="23"/>
      <c r="Q96" s="22"/>
      <c r="R96" s="23"/>
      <c r="S96" s="22"/>
      <c r="T96" s="23"/>
      <c r="U96" s="22"/>
      <c r="V96" s="23"/>
      <c r="W96" s="22"/>
      <c r="X96" s="23"/>
      <c r="Y96" s="22"/>
      <c r="Z96" s="23"/>
      <c r="AA96" s="22"/>
      <c r="AB96" s="23"/>
      <c r="AC96" s="22"/>
      <c r="AD96" s="23"/>
      <c r="AE96" s="22"/>
      <c r="AF96" s="23"/>
      <c r="AG96" s="29"/>
      <c r="AH96" s="29">
        <v>25</v>
      </c>
      <c r="AI96" s="20" t="s">
        <v>274</v>
      </c>
      <c r="AJ96" s="28" t="s">
        <v>317</v>
      </c>
      <c r="AK96" s="19">
        <f t="shared" si="113"/>
        <v>3</v>
      </c>
      <c r="AL96" s="19">
        <f t="shared" si="149"/>
        <v>0</v>
      </c>
      <c r="AM96" s="19">
        <f t="shared" si="147"/>
        <v>0</v>
      </c>
      <c r="AN96" s="19">
        <f t="shared" si="147"/>
        <v>0</v>
      </c>
      <c r="AO96" s="19">
        <f t="shared" si="147"/>
        <v>0</v>
      </c>
      <c r="AP96" s="19">
        <f t="shared" si="147"/>
        <v>0</v>
      </c>
      <c r="AQ96" s="19">
        <f t="shared" si="147"/>
        <v>0</v>
      </c>
      <c r="AR96" s="19">
        <f t="shared" si="147"/>
        <v>0</v>
      </c>
      <c r="AS96" s="19">
        <f t="shared" si="147"/>
        <v>0</v>
      </c>
      <c r="AT96" s="19">
        <f t="shared" si="147"/>
        <v>0</v>
      </c>
      <c r="AU96" s="19">
        <f t="shared" si="147"/>
        <v>0</v>
      </c>
      <c r="AV96" s="19">
        <f t="shared" si="147"/>
        <v>0</v>
      </c>
      <c r="AW96" s="19">
        <f t="shared" si="147"/>
        <v>0</v>
      </c>
      <c r="AX96" s="19">
        <f t="shared" si="147"/>
        <v>0</v>
      </c>
      <c r="AY96" s="19">
        <f t="shared" si="147"/>
        <v>0</v>
      </c>
      <c r="AZ96" s="19">
        <v>1</v>
      </c>
      <c r="BA96" s="19">
        <f t="shared" si="148"/>
        <v>0</v>
      </c>
      <c r="BB96" s="19">
        <f t="shared" si="148"/>
        <v>0</v>
      </c>
      <c r="BC96" s="19">
        <f t="shared" si="148"/>
        <v>0</v>
      </c>
      <c r="BD96" s="19">
        <f t="shared" si="148"/>
        <v>0</v>
      </c>
      <c r="BE96" s="19">
        <f t="shared" si="148"/>
        <v>0</v>
      </c>
      <c r="BF96" s="19">
        <f t="shared" si="148"/>
        <v>0</v>
      </c>
      <c r="BG96" s="19">
        <f t="shared" si="148"/>
        <v>0</v>
      </c>
      <c r="BH96" s="19">
        <f t="shared" si="148"/>
        <v>0</v>
      </c>
      <c r="BI96" s="19">
        <f t="shared" si="148"/>
        <v>0</v>
      </c>
      <c r="BJ96" s="19">
        <f t="shared" si="148"/>
        <v>0</v>
      </c>
      <c r="BK96" s="19">
        <f t="shared" si="148"/>
        <v>0</v>
      </c>
      <c r="BL96" s="19">
        <f t="shared" si="148"/>
        <v>0</v>
      </c>
      <c r="BM96" s="19">
        <f t="shared" si="148"/>
        <v>0</v>
      </c>
      <c r="BN96" s="19">
        <f t="shared" si="148"/>
        <v>0</v>
      </c>
      <c r="BO96" s="19">
        <v>1</v>
      </c>
    </row>
    <row r="97" spans="1:67" ht="37.5" customHeight="1" x14ac:dyDescent="0.25">
      <c r="A97" s="73" t="s">
        <v>318</v>
      </c>
      <c r="B97" s="29" t="s">
        <v>55</v>
      </c>
      <c r="C97" s="22" t="s">
        <v>103</v>
      </c>
      <c r="D97" s="23" t="s">
        <v>319</v>
      </c>
      <c r="E97" s="22"/>
      <c r="F97" s="25"/>
      <c r="G97" s="22"/>
      <c r="H97" s="23"/>
      <c r="I97" s="22"/>
      <c r="J97" s="23"/>
      <c r="K97" s="22"/>
      <c r="L97" s="23"/>
      <c r="M97" s="22"/>
      <c r="N97" s="23"/>
      <c r="O97" s="22"/>
      <c r="P97" s="23"/>
      <c r="Q97" s="22"/>
      <c r="R97" s="23"/>
      <c r="S97" s="22"/>
      <c r="T97" s="23"/>
      <c r="U97" s="22"/>
      <c r="V97" s="23"/>
      <c r="W97" s="22"/>
      <c r="X97" s="23"/>
      <c r="Y97" s="22"/>
      <c r="Z97" s="23"/>
      <c r="AA97" s="22"/>
      <c r="AB97" s="23"/>
      <c r="AC97" s="22"/>
      <c r="AD97" s="23"/>
      <c r="AE97" s="22"/>
      <c r="AF97" s="23"/>
      <c r="AG97" s="29"/>
      <c r="AH97" s="29">
        <v>30</v>
      </c>
      <c r="AI97" s="20" t="s">
        <v>274</v>
      </c>
      <c r="AJ97" s="28" t="s">
        <v>320</v>
      </c>
      <c r="AK97" s="19">
        <f t="shared" si="113"/>
        <v>3</v>
      </c>
      <c r="AL97" s="19">
        <f t="shared" si="149"/>
        <v>0</v>
      </c>
      <c r="AM97" s="19">
        <f t="shared" si="147"/>
        <v>0</v>
      </c>
      <c r="AN97" s="19">
        <f t="shared" si="147"/>
        <v>0</v>
      </c>
      <c r="AO97" s="19">
        <f t="shared" si="147"/>
        <v>0</v>
      </c>
      <c r="AP97" s="19">
        <f t="shared" si="147"/>
        <v>0</v>
      </c>
      <c r="AQ97" s="19">
        <f t="shared" si="147"/>
        <v>0</v>
      </c>
      <c r="AR97" s="19">
        <f t="shared" si="147"/>
        <v>0</v>
      </c>
      <c r="AS97" s="19">
        <f t="shared" si="147"/>
        <v>0</v>
      </c>
      <c r="AT97" s="19">
        <f t="shared" si="147"/>
        <v>0</v>
      </c>
      <c r="AU97" s="19">
        <f t="shared" si="147"/>
        <v>0</v>
      </c>
      <c r="AV97" s="19">
        <f t="shared" si="147"/>
        <v>0</v>
      </c>
      <c r="AW97" s="19">
        <f t="shared" si="147"/>
        <v>0</v>
      </c>
      <c r="AX97" s="19">
        <f t="shared" si="147"/>
        <v>0</v>
      </c>
      <c r="AY97" s="19">
        <f t="shared" si="147"/>
        <v>0</v>
      </c>
      <c r="AZ97" s="19">
        <v>1</v>
      </c>
      <c r="BA97" s="19">
        <f t="shared" si="148"/>
        <v>0</v>
      </c>
      <c r="BB97" s="19">
        <f t="shared" si="148"/>
        <v>0</v>
      </c>
      <c r="BC97" s="19">
        <f t="shared" si="148"/>
        <v>0</v>
      </c>
      <c r="BD97" s="19">
        <f t="shared" si="148"/>
        <v>0</v>
      </c>
      <c r="BE97" s="19">
        <f t="shared" si="148"/>
        <v>0</v>
      </c>
      <c r="BF97" s="19">
        <f t="shared" si="148"/>
        <v>0</v>
      </c>
      <c r="BG97" s="19">
        <f t="shared" si="148"/>
        <v>0</v>
      </c>
      <c r="BH97" s="19">
        <f t="shared" si="148"/>
        <v>0</v>
      </c>
      <c r="BI97" s="19">
        <f t="shared" si="148"/>
        <v>0</v>
      </c>
      <c r="BJ97" s="19">
        <f t="shared" si="148"/>
        <v>0</v>
      </c>
      <c r="BK97" s="19">
        <f t="shared" si="148"/>
        <v>0</v>
      </c>
      <c r="BL97" s="19">
        <f t="shared" si="148"/>
        <v>0</v>
      </c>
      <c r="BM97" s="19">
        <f t="shared" si="148"/>
        <v>0</v>
      </c>
      <c r="BN97" s="19">
        <f t="shared" si="148"/>
        <v>0</v>
      </c>
      <c r="BO97" s="19">
        <v>1</v>
      </c>
    </row>
    <row r="98" spans="1:67" ht="37.5" customHeight="1" x14ac:dyDescent="0.25">
      <c r="A98" s="73" t="s">
        <v>321</v>
      </c>
      <c r="B98" s="29" t="s">
        <v>55</v>
      </c>
      <c r="C98" s="22" t="s">
        <v>103</v>
      </c>
      <c r="D98" s="23" t="s">
        <v>322</v>
      </c>
      <c r="E98" s="22"/>
      <c r="F98" s="25"/>
      <c r="G98" s="22"/>
      <c r="H98" s="23"/>
      <c r="I98" s="22"/>
      <c r="J98" s="23"/>
      <c r="K98" s="22"/>
      <c r="L98" s="23"/>
      <c r="M98" s="22"/>
      <c r="N98" s="23"/>
      <c r="O98" s="22"/>
      <c r="P98" s="23"/>
      <c r="Q98" s="22"/>
      <c r="R98" s="23"/>
      <c r="S98" s="22"/>
      <c r="T98" s="23"/>
      <c r="U98" s="22"/>
      <c r="V98" s="23"/>
      <c r="W98" s="22"/>
      <c r="X98" s="23"/>
      <c r="Y98" s="22"/>
      <c r="Z98" s="23"/>
      <c r="AA98" s="22"/>
      <c r="AB98" s="23"/>
      <c r="AC98" s="22"/>
      <c r="AD98" s="23"/>
      <c r="AE98" s="22"/>
      <c r="AF98" s="23"/>
      <c r="AG98" s="29"/>
      <c r="AH98" s="29">
        <v>30</v>
      </c>
      <c r="AI98" s="20" t="s">
        <v>274</v>
      </c>
      <c r="AJ98" s="28" t="s">
        <v>323</v>
      </c>
      <c r="AK98" s="19">
        <f t="shared" si="113"/>
        <v>3</v>
      </c>
      <c r="AL98" s="19">
        <f t="shared" si="149"/>
        <v>0</v>
      </c>
      <c r="AM98" s="19">
        <f t="shared" si="147"/>
        <v>0</v>
      </c>
      <c r="AN98" s="19">
        <f t="shared" si="147"/>
        <v>0</v>
      </c>
      <c r="AO98" s="19">
        <f t="shared" si="147"/>
        <v>0</v>
      </c>
      <c r="AP98" s="19">
        <f t="shared" si="147"/>
        <v>0</v>
      </c>
      <c r="AQ98" s="19">
        <f t="shared" si="147"/>
        <v>0</v>
      </c>
      <c r="AR98" s="19">
        <f t="shared" si="147"/>
        <v>0</v>
      </c>
      <c r="AS98" s="19">
        <f t="shared" si="147"/>
        <v>0</v>
      </c>
      <c r="AT98" s="19">
        <f t="shared" si="147"/>
        <v>0</v>
      </c>
      <c r="AU98" s="19">
        <f t="shared" si="147"/>
        <v>0</v>
      </c>
      <c r="AV98" s="19">
        <f t="shared" si="147"/>
        <v>0</v>
      </c>
      <c r="AW98" s="19">
        <f t="shared" si="147"/>
        <v>0</v>
      </c>
      <c r="AX98" s="19">
        <f t="shared" si="147"/>
        <v>0</v>
      </c>
      <c r="AY98" s="19">
        <f t="shared" si="147"/>
        <v>0</v>
      </c>
      <c r="AZ98" s="19">
        <v>1</v>
      </c>
      <c r="BA98" s="19">
        <f t="shared" si="148"/>
        <v>0</v>
      </c>
      <c r="BB98" s="19">
        <f t="shared" si="148"/>
        <v>0</v>
      </c>
      <c r="BC98" s="19">
        <f t="shared" si="148"/>
        <v>0</v>
      </c>
      <c r="BD98" s="19">
        <f t="shared" si="148"/>
        <v>0</v>
      </c>
      <c r="BE98" s="19">
        <f t="shared" si="148"/>
        <v>0</v>
      </c>
      <c r="BF98" s="19">
        <f t="shared" si="148"/>
        <v>0</v>
      </c>
      <c r="BG98" s="19">
        <f t="shared" si="148"/>
        <v>0</v>
      </c>
      <c r="BH98" s="19">
        <f t="shared" si="148"/>
        <v>0</v>
      </c>
      <c r="BI98" s="19">
        <f t="shared" si="148"/>
        <v>0</v>
      </c>
      <c r="BJ98" s="19">
        <f t="shared" si="148"/>
        <v>0</v>
      </c>
      <c r="BK98" s="19">
        <f t="shared" si="148"/>
        <v>0</v>
      </c>
      <c r="BL98" s="19">
        <f t="shared" si="148"/>
        <v>0</v>
      </c>
      <c r="BM98" s="19">
        <f t="shared" si="148"/>
        <v>0</v>
      </c>
      <c r="BN98" s="19">
        <f t="shared" si="148"/>
        <v>0</v>
      </c>
      <c r="BO98" s="19">
        <v>1</v>
      </c>
    </row>
    <row r="99" spans="1:67" ht="37.5" customHeight="1" x14ac:dyDescent="0.25">
      <c r="A99" s="73" t="s">
        <v>324</v>
      </c>
      <c r="B99" s="29" t="s">
        <v>55</v>
      </c>
      <c r="C99" s="22" t="str">
        <f t="shared" si="117"/>
        <v>+1*</v>
      </c>
      <c r="D99" s="23" t="str">
        <f t="shared" si="118"/>
        <v>TKA0111 TKA1 ENOF</v>
      </c>
      <c r="E99" s="22" t="str">
        <f t="shared" si="119"/>
        <v/>
      </c>
      <c r="F99" s="25" t="str">
        <f t="shared" si="120"/>
        <v/>
      </c>
      <c r="G99" s="22" t="str">
        <f t="shared" si="121"/>
        <v/>
      </c>
      <c r="H99" s="23" t="str">
        <f t="shared" si="122"/>
        <v/>
      </c>
      <c r="I99" s="22" t="str">
        <f t="shared" si="123"/>
        <v/>
      </c>
      <c r="J99" s="23" t="str">
        <f t="shared" si="124"/>
        <v/>
      </c>
      <c r="K99" s="22" t="str">
        <f t="shared" si="125"/>
        <v/>
      </c>
      <c r="L99" s="23" t="str">
        <f t="shared" si="126"/>
        <v/>
      </c>
      <c r="M99" s="22" t="str">
        <f t="shared" si="127"/>
        <v/>
      </c>
      <c r="N99" s="23" t="str">
        <f t="shared" si="128"/>
        <v/>
      </c>
      <c r="O99" s="22" t="str">
        <f t="shared" si="129"/>
        <v/>
      </c>
      <c r="P99" s="23" t="str">
        <f t="shared" si="130"/>
        <v/>
      </c>
      <c r="Q99" s="22" t="str">
        <f t="shared" si="131"/>
        <v/>
      </c>
      <c r="R99" s="23" t="str">
        <f t="shared" si="132"/>
        <v/>
      </c>
      <c r="S99" s="22" t="str">
        <f t="shared" si="133"/>
        <v/>
      </c>
      <c r="T99" s="23" t="str">
        <f t="shared" si="134"/>
        <v/>
      </c>
      <c r="U99" s="22" t="str">
        <f t="shared" si="135"/>
        <v/>
      </c>
      <c r="V99" s="23" t="str">
        <f t="shared" si="136"/>
        <v/>
      </c>
      <c r="W99" s="22" t="str">
        <f t="shared" si="137"/>
        <v/>
      </c>
      <c r="X99" s="23" t="str">
        <f t="shared" si="138"/>
        <v/>
      </c>
      <c r="Y99" s="22" t="str">
        <f t="shared" si="139"/>
        <v/>
      </c>
      <c r="Z99" s="23" t="str">
        <f t="shared" si="140"/>
        <v/>
      </c>
      <c r="AA99" s="22" t="str">
        <f t="shared" si="141"/>
        <v/>
      </c>
      <c r="AB99" s="23" t="str">
        <f t="shared" si="142"/>
        <v/>
      </c>
      <c r="AC99" s="22" t="str">
        <f t="shared" si="143"/>
        <v/>
      </c>
      <c r="AD99" s="23" t="str">
        <f t="shared" si="144"/>
        <v/>
      </c>
      <c r="AE99" s="22" t="str">
        <f t="shared" si="145"/>
        <v/>
      </c>
      <c r="AF99" s="23" t="str">
        <f t="shared" si="146"/>
        <v/>
      </c>
      <c r="AG99" s="29"/>
      <c r="AH99" s="29">
        <v>15</v>
      </c>
      <c r="AI99" s="20" t="s">
        <v>325</v>
      </c>
      <c r="AJ99" s="23" t="s">
        <v>326</v>
      </c>
      <c r="AK99" s="19">
        <f t="shared" si="113"/>
        <v>3</v>
      </c>
      <c r="AL99" s="19">
        <f t="shared" si="114"/>
        <v>0</v>
      </c>
      <c r="AM99" s="19">
        <f t="shared" si="147"/>
        <v>0</v>
      </c>
      <c r="AN99" s="19">
        <f t="shared" si="147"/>
        <v>0</v>
      </c>
      <c r="AO99" s="19">
        <f t="shared" si="147"/>
        <v>0</v>
      </c>
      <c r="AP99" s="19">
        <f t="shared" si="147"/>
        <v>0</v>
      </c>
      <c r="AQ99" s="19">
        <f t="shared" si="147"/>
        <v>0</v>
      </c>
      <c r="AR99" s="19">
        <f t="shared" si="147"/>
        <v>0</v>
      </c>
      <c r="AS99" s="19">
        <f t="shared" si="147"/>
        <v>0</v>
      </c>
      <c r="AT99" s="19">
        <f t="shared" si="147"/>
        <v>0</v>
      </c>
      <c r="AU99" s="19">
        <f t="shared" si="147"/>
        <v>0</v>
      </c>
      <c r="AV99" s="19">
        <f t="shared" si="147"/>
        <v>0</v>
      </c>
      <c r="AW99" s="19">
        <f t="shared" si="147"/>
        <v>0</v>
      </c>
      <c r="AX99" s="19">
        <f t="shared" si="147"/>
        <v>0</v>
      </c>
      <c r="AY99" s="19">
        <f t="shared" si="147"/>
        <v>0</v>
      </c>
      <c r="AZ99" s="19">
        <v>0</v>
      </c>
      <c r="BA99" s="19">
        <f t="shared" si="148"/>
        <v>0</v>
      </c>
      <c r="BB99" s="19">
        <f t="shared" si="148"/>
        <v>0</v>
      </c>
      <c r="BC99" s="19">
        <f t="shared" si="148"/>
        <v>0</v>
      </c>
      <c r="BD99" s="19">
        <f t="shared" si="148"/>
        <v>0</v>
      </c>
      <c r="BE99" s="19">
        <f t="shared" si="148"/>
        <v>0</v>
      </c>
      <c r="BF99" s="19">
        <f t="shared" si="148"/>
        <v>0</v>
      </c>
      <c r="BG99" s="19">
        <f t="shared" si="148"/>
        <v>0</v>
      </c>
      <c r="BH99" s="19">
        <f t="shared" si="148"/>
        <v>0</v>
      </c>
      <c r="BI99" s="19">
        <f t="shared" si="148"/>
        <v>0</v>
      </c>
      <c r="BJ99" s="19">
        <f t="shared" si="148"/>
        <v>0</v>
      </c>
      <c r="BK99" s="19">
        <f t="shared" si="148"/>
        <v>0</v>
      </c>
      <c r="BL99" s="19">
        <f t="shared" si="148"/>
        <v>0</v>
      </c>
      <c r="BM99" s="19">
        <f t="shared" si="148"/>
        <v>0</v>
      </c>
      <c r="BN99" s="19">
        <f t="shared" si="148"/>
        <v>0</v>
      </c>
      <c r="BO99" s="19">
        <v>0</v>
      </c>
    </row>
    <row r="100" spans="1:67" ht="37.5" customHeight="1" x14ac:dyDescent="0.25">
      <c r="A100" s="73" t="s">
        <v>327</v>
      </c>
      <c r="B100" s="29" t="s">
        <v>55</v>
      </c>
      <c r="C100" s="22" t="s">
        <v>103</v>
      </c>
      <c r="D100" s="23" t="s">
        <v>328</v>
      </c>
      <c r="E100" s="22" t="s">
        <v>103</v>
      </c>
      <c r="F100" s="25" t="s">
        <v>329</v>
      </c>
      <c r="G100" s="22" t="s">
        <v>103</v>
      </c>
      <c r="H100" s="23" t="s">
        <v>330</v>
      </c>
      <c r="I100" s="22"/>
      <c r="J100" s="23"/>
      <c r="K100" s="22"/>
      <c r="L100" s="23"/>
      <c r="M100" s="22"/>
      <c r="N100" s="23"/>
      <c r="O100" s="22"/>
      <c r="P100" s="23"/>
      <c r="Q100" s="22"/>
      <c r="R100" s="23"/>
      <c r="S100" s="22"/>
      <c r="T100" s="23"/>
      <c r="U100" s="22"/>
      <c r="V100" s="23"/>
      <c r="W100" s="22"/>
      <c r="X100" s="23"/>
      <c r="Y100" s="22"/>
      <c r="Z100" s="23"/>
      <c r="AA100" s="22"/>
      <c r="AB100" s="23"/>
      <c r="AC100" s="22"/>
      <c r="AD100" s="23"/>
      <c r="AE100" s="22"/>
      <c r="AF100" s="23"/>
      <c r="AG100" s="29"/>
      <c r="AH100" s="29">
        <v>60</v>
      </c>
      <c r="AI100" s="20" t="s">
        <v>331</v>
      </c>
      <c r="AJ100" s="28" t="s">
        <v>332</v>
      </c>
      <c r="AK100" s="19">
        <f t="shared" si="113"/>
        <v>3</v>
      </c>
      <c r="AL100" s="19">
        <f t="shared" si="114"/>
        <v>27</v>
      </c>
      <c r="AM100" s="19">
        <f t="shared" si="147"/>
        <v>51</v>
      </c>
      <c r="AN100" s="19">
        <f t="shared" si="147"/>
        <v>0</v>
      </c>
      <c r="AO100" s="19">
        <f t="shared" si="147"/>
        <v>0</v>
      </c>
      <c r="AP100" s="19">
        <f t="shared" si="147"/>
        <v>0</v>
      </c>
      <c r="AQ100" s="19">
        <f t="shared" si="147"/>
        <v>0</v>
      </c>
      <c r="AR100" s="19">
        <f t="shared" si="147"/>
        <v>0</v>
      </c>
      <c r="AS100" s="19">
        <f t="shared" si="147"/>
        <v>0</v>
      </c>
      <c r="AT100" s="19">
        <f t="shared" si="147"/>
        <v>0</v>
      </c>
      <c r="AU100" s="19">
        <f t="shared" si="147"/>
        <v>0</v>
      </c>
      <c r="AV100" s="19">
        <f t="shared" si="147"/>
        <v>0</v>
      </c>
      <c r="AW100" s="19">
        <f t="shared" si="147"/>
        <v>0</v>
      </c>
      <c r="AX100" s="19">
        <f t="shared" si="147"/>
        <v>0</v>
      </c>
      <c r="AY100" s="19">
        <f t="shared" si="147"/>
        <v>0</v>
      </c>
      <c r="AZ100" s="19">
        <v>1</v>
      </c>
      <c r="BA100" s="19">
        <f t="shared" si="148"/>
        <v>23</v>
      </c>
      <c r="BB100" s="19">
        <f t="shared" si="148"/>
        <v>47</v>
      </c>
      <c r="BC100" s="19">
        <f t="shared" si="148"/>
        <v>0</v>
      </c>
      <c r="BD100" s="19">
        <f t="shared" si="148"/>
        <v>23</v>
      </c>
      <c r="BE100" s="19">
        <f t="shared" si="148"/>
        <v>23</v>
      </c>
      <c r="BF100" s="19">
        <f t="shared" si="148"/>
        <v>23</v>
      </c>
      <c r="BG100" s="19">
        <f t="shared" si="148"/>
        <v>23</v>
      </c>
      <c r="BH100" s="19">
        <f t="shared" si="148"/>
        <v>23</v>
      </c>
      <c r="BI100" s="19">
        <f t="shared" si="148"/>
        <v>23</v>
      </c>
      <c r="BJ100" s="19">
        <f t="shared" si="148"/>
        <v>23</v>
      </c>
      <c r="BK100" s="19">
        <f t="shared" si="148"/>
        <v>23</v>
      </c>
      <c r="BL100" s="19">
        <f t="shared" si="148"/>
        <v>23</v>
      </c>
      <c r="BM100" s="19">
        <f t="shared" si="148"/>
        <v>23</v>
      </c>
      <c r="BN100" s="19">
        <f t="shared" si="148"/>
        <v>23</v>
      </c>
      <c r="BO100" s="19">
        <v>1</v>
      </c>
    </row>
    <row r="101" spans="1:67" ht="36.75" customHeight="1" x14ac:dyDescent="0.25">
      <c r="A101" s="73" t="s">
        <v>333</v>
      </c>
      <c r="B101" s="29" t="s">
        <v>55</v>
      </c>
      <c r="C101" s="22" t="s">
        <v>103</v>
      </c>
      <c r="D101" s="23" t="s">
        <v>334</v>
      </c>
      <c r="E101" s="22"/>
      <c r="F101" s="25"/>
      <c r="G101" s="22"/>
      <c r="H101" s="23"/>
      <c r="I101" s="22"/>
      <c r="J101" s="23"/>
      <c r="K101" s="22"/>
      <c r="L101" s="23"/>
      <c r="M101" s="22"/>
      <c r="N101" s="23"/>
      <c r="O101" s="22"/>
      <c r="P101" s="23"/>
      <c r="Q101" s="22"/>
      <c r="R101" s="23"/>
      <c r="S101" s="22"/>
      <c r="T101" s="23"/>
      <c r="U101" s="22"/>
      <c r="V101" s="23"/>
      <c r="W101" s="22"/>
      <c r="X101" s="23"/>
      <c r="Y101" s="22"/>
      <c r="Z101" s="23"/>
      <c r="AA101" s="22"/>
      <c r="AB101" s="23"/>
      <c r="AC101" s="22"/>
      <c r="AD101" s="23"/>
      <c r="AE101" s="22"/>
      <c r="AF101" s="23"/>
      <c r="AG101" s="29"/>
      <c r="AH101" s="29"/>
      <c r="AI101" s="20" t="s">
        <v>274</v>
      </c>
      <c r="AJ101" s="28" t="s">
        <v>335</v>
      </c>
      <c r="AK101" s="19">
        <f t="shared" si="113"/>
        <v>3</v>
      </c>
      <c r="AL101" s="19">
        <f t="shared" si="114"/>
        <v>0</v>
      </c>
      <c r="AM101" s="19">
        <f t="shared" si="147"/>
        <v>0</v>
      </c>
      <c r="AN101" s="19">
        <f t="shared" si="147"/>
        <v>0</v>
      </c>
      <c r="AO101" s="19">
        <f t="shared" si="147"/>
        <v>0</v>
      </c>
      <c r="AP101" s="19">
        <f t="shared" si="147"/>
        <v>0</v>
      </c>
      <c r="AQ101" s="19">
        <f t="shared" si="147"/>
        <v>0</v>
      </c>
      <c r="AR101" s="19">
        <f t="shared" si="147"/>
        <v>0</v>
      </c>
      <c r="AS101" s="19">
        <f t="shared" si="147"/>
        <v>0</v>
      </c>
      <c r="AT101" s="19">
        <f t="shared" si="147"/>
        <v>0</v>
      </c>
      <c r="AU101" s="19">
        <f t="shared" si="147"/>
        <v>0</v>
      </c>
      <c r="AV101" s="19">
        <f t="shared" si="147"/>
        <v>0</v>
      </c>
      <c r="AW101" s="19">
        <f t="shared" si="147"/>
        <v>0</v>
      </c>
      <c r="AX101" s="19">
        <f t="shared" si="147"/>
        <v>0</v>
      </c>
      <c r="AY101" s="19">
        <f t="shared" si="147"/>
        <v>0</v>
      </c>
      <c r="AZ101" s="19">
        <v>1</v>
      </c>
      <c r="BA101" s="19">
        <f t="shared" si="148"/>
        <v>0</v>
      </c>
      <c r="BB101" s="19">
        <f t="shared" si="148"/>
        <v>0</v>
      </c>
      <c r="BC101" s="19">
        <f t="shared" si="148"/>
        <v>0</v>
      </c>
      <c r="BD101" s="19">
        <f t="shared" si="148"/>
        <v>0</v>
      </c>
      <c r="BE101" s="19">
        <f t="shared" si="148"/>
        <v>0</v>
      </c>
      <c r="BF101" s="19">
        <f t="shared" si="148"/>
        <v>0</v>
      </c>
      <c r="BG101" s="19">
        <f t="shared" si="148"/>
        <v>0</v>
      </c>
      <c r="BH101" s="19">
        <f t="shared" si="148"/>
        <v>0</v>
      </c>
      <c r="BI101" s="19">
        <f t="shared" si="148"/>
        <v>0</v>
      </c>
      <c r="BJ101" s="19">
        <f t="shared" si="148"/>
        <v>0</v>
      </c>
      <c r="BK101" s="19">
        <f t="shared" si="148"/>
        <v>0</v>
      </c>
      <c r="BL101" s="19">
        <f t="shared" si="148"/>
        <v>0</v>
      </c>
      <c r="BM101" s="19">
        <f t="shared" si="148"/>
        <v>0</v>
      </c>
      <c r="BN101" s="19">
        <f t="shared" si="148"/>
        <v>0</v>
      </c>
      <c r="BO101" s="19">
        <v>1</v>
      </c>
    </row>
    <row r="102" spans="1:67" ht="36.75" customHeight="1" x14ac:dyDescent="0.25">
      <c r="A102" s="73" t="s">
        <v>336</v>
      </c>
      <c r="B102" s="29" t="s">
        <v>55</v>
      </c>
      <c r="C102" s="22" t="s">
        <v>103</v>
      </c>
      <c r="D102" s="23" t="s">
        <v>337</v>
      </c>
      <c r="E102" s="22"/>
      <c r="F102" s="25"/>
      <c r="G102" s="22"/>
      <c r="H102" s="23"/>
      <c r="I102" s="22"/>
      <c r="J102" s="23"/>
      <c r="K102" s="22"/>
      <c r="L102" s="23"/>
      <c r="M102" s="22"/>
      <c r="N102" s="23"/>
      <c r="O102" s="22"/>
      <c r="P102" s="23"/>
      <c r="Q102" s="22"/>
      <c r="R102" s="23"/>
      <c r="S102" s="22"/>
      <c r="T102" s="23"/>
      <c r="U102" s="22"/>
      <c r="V102" s="23"/>
      <c r="W102" s="22"/>
      <c r="X102" s="23"/>
      <c r="Y102" s="22"/>
      <c r="Z102" s="23"/>
      <c r="AA102" s="22"/>
      <c r="AB102" s="23"/>
      <c r="AC102" s="22"/>
      <c r="AD102" s="23"/>
      <c r="AE102" s="22"/>
      <c r="AF102" s="23"/>
      <c r="AG102" s="29"/>
      <c r="AH102" s="29">
        <v>30</v>
      </c>
      <c r="AI102" s="20" t="s">
        <v>274</v>
      </c>
      <c r="AJ102" s="28" t="s">
        <v>338</v>
      </c>
      <c r="AK102" s="19">
        <f t="shared" si="113"/>
        <v>3</v>
      </c>
      <c r="AL102" s="19">
        <f t="shared" si="114"/>
        <v>0</v>
      </c>
      <c r="AM102" s="19">
        <f t="shared" si="147"/>
        <v>0</v>
      </c>
      <c r="AN102" s="19">
        <f t="shared" si="147"/>
        <v>0</v>
      </c>
      <c r="AO102" s="19">
        <f t="shared" si="147"/>
        <v>0</v>
      </c>
      <c r="AP102" s="19">
        <f t="shared" si="147"/>
        <v>0</v>
      </c>
      <c r="AQ102" s="19">
        <f t="shared" si="147"/>
        <v>0</v>
      </c>
      <c r="AR102" s="19">
        <f t="shared" si="147"/>
        <v>0</v>
      </c>
      <c r="AS102" s="19">
        <f t="shared" si="147"/>
        <v>0</v>
      </c>
      <c r="AT102" s="19">
        <f t="shared" si="147"/>
        <v>0</v>
      </c>
      <c r="AU102" s="19">
        <f t="shared" si="147"/>
        <v>0</v>
      </c>
      <c r="AV102" s="19">
        <f t="shared" si="147"/>
        <v>0</v>
      </c>
      <c r="AW102" s="19">
        <f t="shared" si="147"/>
        <v>0</v>
      </c>
      <c r="AX102" s="19">
        <f t="shared" si="147"/>
        <v>0</v>
      </c>
      <c r="AY102" s="19">
        <f t="shared" si="147"/>
        <v>0</v>
      </c>
      <c r="AZ102" s="19">
        <v>1</v>
      </c>
      <c r="BA102" s="19">
        <f t="shared" si="148"/>
        <v>0</v>
      </c>
      <c r="BB102" s="19">
        <f t="shared" si="148"/>
        <v>0</v>
      </c>
      <c r="BC102" s="19">
        <f t="shared" si="148"/>
        <v>0</v>
      </c>
      <c r="BD102" s="19">
        <f t="shared" si="148"/>
        <v>0</v>
      </c>
      <c r="BE102" s="19">
        <f t="shared" si="148"/>
        <v>0</v>
      </c>
      <c r="BF102" s="19">
        <f t="shared" si="148"/>
        <v>0</v>
      </c>
      <c r="BG102" s="19">
        <f t="shared" si="148"/>
        <v>0</v>
      </c>
      <c r="BH102" s="19">
        <f t="shared" si="148"/>
        <v>0</v>
      </c>
      <c r="BI102" s="19">
        <f t="shared" si="148"/>
        <v>0</v>
      </c>
      <c r="BJ102" s="19">
        <f t="shared" si="148"/>
        <v>0</v>
      </c>
      <c r="BK102" s="19">
        <f t="shared" si="148"/>
        <v>0</v>
      </c>
      <c r="BL102" s="19">
        <f t="shared" si="148"/>
        <v>0</v>
      </c>
      <c r="BM102" s="19">
        <f t="shared" si="148"/>
        <v>0</v>
      </c>
      <c r="BN102" s="19">
        <f t="shared" si="148"/>
        <v>0</v>
      </c>
      <c r="BO102" s="19">
        <v>1</v>
      </c>
    </row>
    <row r="103" spans="1:67" ht="36.75" customHeight="1" x14ac:dyDescent="0.25">
      <c r="A103" s="73" t="s">
        <v>339</v>
      </c>
      <c r="B103" s="29" t="s">
        <v>55</v>
      </c>
      <c r="C103" s="22" t="s">
        <v>103</v>
      </c>
      <c r="D103" s="23" t="s">
        <v>340</v>
      </c>
      <c r="E103" s="22"/>
      <c r="F103" s="25"/>
      <c r="G103" s="22"/>
      <c r="H103" s="23"/>
      <c r="I103" s="22"/>
      <c r="J103" s="23"/>
      <c r="K103" s="22"/>
      <c r="L103" s="23"/>
      <c r="M103" s="22"/>
      <c r="N103" s="23"/>
      <c r="O103" s="22"/>
      <c r="P103" s="23"/>
      <c r="Q103" s="22"/>
      <c r="R103" s="23"/>
      <c r="S103" s="22"/>
      <c r="T103" s="23"/>
      <c r="U103" s="22"/>
      <c r="V103" s="23"/>
      <c r="W103" s="22"/>
      <c r="X103" s="23"/>
      <c r="Y103" s="22"/>
      <c r="Z103" s="23"/>
      <c r="AA103" s="22"/>
      <c r="AB103" s="23"/>
      <c r="AC103" s="22"/>
      <c r="AD103" s="23"/>
      <c r="AE103" s="22"/>
      <c r="AF103" s="23"/>
      <c r="AG103" s="29"/>
      <c r="AH103" s="29">
        <v>24</v>
      </c>
      <c r="AI103" s="20" t="s">
        <v>341</v>
      </c>
      <c r="AJ103" s="28" t="s">
        <v>342</v>
      </c>
      <c r="AK103" s="19">
        <f t="shared" si="113"/>
        <v>3</v>
      </c>
      <c r="AL103" s="19">
        <f t="shared" si="114"/>
        <v>0</v>
      </c>
      <c r="AM103" s="19">
        <f t="shared" si="147"/>
        <v>0</v>
      </c>
      <c r="AN103" s="19">
        <f t="shared" si="147"/>
        <v>0</v>
      </c>
      <c r="AO103" s="19">
        <f t="shared" si="147"/>
        <v>0</v>
      </c>
      <c r="AP103" s="19">
        <f t="shared" si="147"/>
        <v>0</v>
      </c>
      <c r="AQ103" s="19">
        <f t="shared" si="147"/>
        <v>0</v>
      </c>
      <c r="AR103" s="19">
        <f t="shared" si="147"/>
        <v>0</v>
      </c>
      <c r="AS103" s="19">
        <f t="shared" si="147"/>
        <v>0</v>
      </c>
      <c r="AT103" s="19">
        <f t="shared" si="147"/>
        <v>0</v>
      </c>
      <c r="AU103" s="19">
        <f t="shared" si="147"/>
        <v>0</v>
      </c>
      <c r="AV103" s="19">
        <f t="shared" si="147"/>
        <v>0</v>
      </c>
      <c r="AW103" s="19">
        <f t="shared" si="147"/>
        <v>0</v>
      </c>
      <c r="AX103" s="19">
        <f t="shared" si="147"/>
        <v>0</v>
      </c>
      <c r="AY103" s="19">
        <f t="shared" si="147"/>
        <v>0</v>
      </c>
      <c r="AZ103" s="19">
        <v>1</v>
      </c>
      <c r="BA103" s="19">
        <f t="shared" si="148"/>
        <v>0</v>
      </c>
      <c r="BB103" s="19">
        <f t="shared" si="148"/>
        <v>0</v>
      </c>
      <c r="BC103" s="19">
        <f t="shared" si="148"/>
        <v>0</v>
      </c>
      <c r="BD103" s="19">
        <f t="shared" si="148"/>
        <v>0</v>
      </c>
      <c r="BE103" s="19">
        <f t="shared" si="148"/>
        <v>0</v>
      </c>
      <c r="BF103" s="19">
        <f t="shared" si="148"/>
        <v>0</v>
      </c>
      <c r="BG103" s="19">
        <f t="shared" si="148"/>
        <v>0</v>
      </c>
      <c r="BH103" s="19">
        <f t="shared" si="148"/>
        <v>0</v>
      </c>
      <c r="BI103" s="19">
        <f t="shared" si="148"/>
        <v>0</v>
      </c>
      <c r="BJ103" s="19">
        <f t="shared" si="148"/>
        <v>0</v>
      </c>
      <c r="BK103" s="19">
        <f t="shared" si="148"/>
        <v>0</v>
      </c>
      <c r="BL103" s="19">
        <f t="shared" si="148"/>
        <v>0</v>
      </c>
      <c r="BM103" s="19">
        <f t="shared" si="148"/>
        <v>0</v>
      </c>
      <c r="BN103" s="19">
        <f t="shared" si="148"/>
        <v>0</v>
      </c>
      <c r="BO103" s="19">
        <v>1</v>
      </c>
    </row>
    <row r="104" spans="1:67" ht="36.75" customHeight="1" x14ac:dyDescent="0.25">
      <c r="A104" s="73" t="s">
        <v>343</v>
      </c>
      <c r="B104" s="29" t="s">
        <v>55</v>
      </c>
      <c r="C104" s="22" t="s">
        <v>103</v>
      </c>
      <c r="D104" s="23" t="s">
        <v>344</v>
      </c>
      <c r="E104" s="22"/>
      <c r="F104" s="25"/>
      <c r="G104" s="22"/>
      <c r="H104" s="23"/>
      <c r="I104" s="22"/>
      <c r="J104" s="23"/>
      <c r="K104" s="22"/>
      <c r="L104" s="23"/>
      <c r="M104" s="22"/>
      <c r="N104" s="23"/>
      <c r="O104" s="22"/>
      <c r="P104" s="23"/>
      <c r="Q104" s="22"/>
      <c r="R104" s="23"/>
      <c r="S104" s="22"/>
      <c r="T104" s="23"/>
      <c r="U104" s="22"/>
      <c r="V104" s="23"/>
      <c r="W104" s="22"/>
      <c r="X104" s="23"/>
      <c r="Y104" s="22"/>
      <c r="Z104" s="23"/>
      <c r="AA104" s="22"/>
      <c r="AB104" s="23"/>
      <c r="AC104" s="22"/>
      <c r="AD104" s="23"/>
      <c r="AE104" s="22"/>
      <c r="AF104" s="23"/>
      <c r="AG104" s="29"/>
      <c r="AH104" s="29">
        <v>50</v>
      </c>
      <c r="AI104" s="20" t="s">
        <v>274</v>
      </c>
      <c r="AJ104" s="28" t="s">
        <v>345</v>
      </c>
      <c r="AK104" s="19">
        <f t="shared" si="113"/>
        <v>3</v>
      </c>
      <c r="AL104" s="19">
        <f t="shared" si="114"/>
        <v>0</v>
      </c>
      <c r="AM104" s="19">
        <f t="shared" si="147"/>
        <v>0</v>
      </c>
      <c r="AN104" s="19">
        <f t="shared" si="147"/>
        <v>0</v>
      </c>
      <c r="AO104" s="19">
        <f t="shared" si="147"/>
        <v>0</v>
      </c>
      <c r="AP104" s="19">
        <f t="shared" si="147"/>
        <v>0</v>
      </c>
      <c r="AQ104" s="19">
        <f t="shared" si="147"/>
        <v>0</v>
      </c>
      <c r="AR104" s="19">
        <f t="shared" si="147"/>
        <v>0</v>
      </c>
      <c r="AS104" s="19">
        <f t="shared" si="147"/>
        <v>0</v>
      </c>
      <c r="AT104" s="19">
        <f t="shared" si="147"/>
        <v>0</v>
      </c>
      <c r="AU104" s="19">
        <f t="shared" si="147"/>
        <v>0</v>
      </c>
      <c r="AV104" s="19">
        <f t="shared" si="147"/>
        <v>0</v>
      </c>
      <c r="AW104" s="19">
        <f t="shared" si="147"/>
        <v>0</v>
      </c>
      <c r="AX104" s="19">
        <f t="shared" si="147"/>
        <v>0</v>
      </c>
      <c r="AY104" s="19">
        <f t="shared" si="147"/>
        <v>0</v>
      </c>
      <c r="AZ104" s="19">
        <v>1</v>
      </c>
      <c r="BA104" s="19">
        <f t="shared" si="148"/>
        <v>0</v>
      </c>
      <c r="BB104" s="19">
        <f t="shared" si="148"/>
        <v>0</v>
      </c>
      <c r="BC104" s="19">
        <f t="shared" si="148"/>
        <v>0</v>
      </c>
      <c r="BD104" s="19">
        <f t="shared" si="148"/>
        <v>0</v>
      </c>
      <c r="BE104" s="19">
        <f t="shared" si="148"/>
        <v>0</v>
      </c>
      <c r="BF104" s="19">
        <f t="shared" si="148"/>
        <v>0</v>
      </c>
      <c r="BG104" s="19">
        <f t="shared" si="148"/>
        <v>0</v>
      </c>
      <c r="BH104" s="19">
        <f t="shared" si="148"/>
        <v>0</v>
      </c>
      <c r="BI104" s="19">
        <f t="shared" si="148"/>
        <v>0</v>
      </c>
      <c r="BJ104" s="19">
        <f t="shared" si="148"/>
        <v>0</v>
      </c>
      <c r="BK104" s="19">
        <f t="shared" si="148"/>
        <v>0</v>
      </c>
      <c r="BL104" s="19">
        <f t="shared" si="148"/>
        <v>0</v>
      </c>
      <c r="BM104" s="19">
        <f t="shared" si="148"/>
        <v>0</v>
      </c>
      <c r="BN104" s="19">
        <f t="shared" si="148"/>
        <v>0</v>
      </c>
      <c r="BO104" s="19">
        <v>1</v>
      </c>
    </row>
    <row r="105" spans="1:67" ht="36.75" customHeight="1" x14ac:dyDescent="0.25">
      <c r="A105" s="73"/>
      <c r="B105" s="29"/>
      <c r="C105" s="22"/>
      <c r="D105" s="23"/>
      <c r="E105" s="22"/>
      <c r="F105" s="25"/>
      <c r="G105" s="22"/>
      <c r="H105" s="23"/>
      <c r="I105" s="22"/>
      <c r="J105" s="23"/>
      <c r="K105" s="22"/>
      <c r="L105" s="23"/>
      <c r="M105" s="22"/>
      <c r="N105" s="23"/>
      <c r="O105" s="22"/>
      <c r="P105" s="23"/>
      <c r="Q105" s="22"/>
      <c r="R105" s="23"/>
      <c r="S105" s="22"/>
      <c r="T105" s="23"/>
      <c r="U105" s="22"/>
      <c r="V105" s="23"/>
      <c r="W105" s="22"/>
      <c r="X105" s="23"/>
      <c r="Y105" s="22"/>
      <c r="Z105" s="23"/>
      <c r="AA105" s="22"/>
      <c r="AB105" s="23"/>
      <c r="AC105" s="22"/>
      <c r="AD105" s="23"/>
      <c r="AE105" s="22"/>
      <c r="AF105" s="23"/>
      <c r="AG105" s="29"/>
      <c r="AH105" s="29"/>
      <c r="AI105" s="20"/>
      <c r="AJ105" s="28"/>
      <c r="AK105" s="19">
        <v>3</v>
      </c>
      <c r="AL105" s="19">
        <f t="shared" si="114"/>
        <v>0</v>
      </c>
      <c r="AM105" s="19">
        <f t="shared" si="147"/>
        <v>0</v>
      </c>
      <c r="AN105" s="19">
        <f t="shared" si="147"/>
        <v>0</v>
      </c>
      <c r="AO105" s="19">
        <f t="shared" si="147"/>
        <v>0</v>
      </c>
      <c r="AP105" s="19">
        <f t="shared" si="147"/>
        <v>0</v>
      </c>
      <c r="AQ105" s="19">
        <f t="shared" si="147"/>
        <v>0</v>
      </c>
      <c r="AR105" s="19">
        <f t="shared" si="147"/>
        <v>0</v>
      </c>
      <c r="AS105" s="19">
        <f t="shared" si="147"/>
        <v>0</v>
      </c>
      <c r="AT105" s="19">
        <f t="shared" si="147"/>
        <v>0</v>
      </c>
      <c r="AU105" s="19">
        <f t="shared" si="147"/>
        <v>0</v>
      </c>
      <c r="AV105" s="19">
        <f t="shared" si="147"/>
        <v>0</v>
      </c>
      <c r="AW105" s="19">
        <f t="shared" si="147"/>
        <v>0</v>
      </c>
      <c r="AX105" s="19">
        <f t="shared" si="147"/>
        <v>0</v>
      </c>
      <c r="AY105" s="19">
        <f t="shared" si="147"/>
        <v>0</v>
      </c>
      <c r="AZ105" s="19">
        <v>1</v>
      </c>
      <c r="BA105" s="19">
        <f t="shared" si="148"/>
        <v>0</v>
      </c>
      <c r="BB105" s="19">
        <f t="shared" si="148"/>
        <v>0</v>
      </c>
      <c r="BC105" s="19">
        <f t="shared" si="148"/>
        <v>0</v>
      </c>
      <c r="BD105" s="19">
        <f t="shared" si="148"/>
        <v>0</v>
      </c>
      <c r="BE105" s="19">
        <f t="shared" si="148"/>
        <v>0</v>
      </c>
      <c r="BF105" s="19">
        <f t="shared" si="148"/>
        <v>0</v>
      </c>
      <c r="BG105" s="19">
        <f t="shared" si="148"/>
        <v>0</v>
      </c>
      <c r="BH105" s="19">
        <f t="shared" si="148"/>
        <v>0</v>
      </c>
      <c r="BI105" s="19">
        <f t="shared" si="148"/>
        <v>0</v>
      </c>
      <c r="BJ105" s="19">
        <f t="shared" si="148"/>
        <v>0</v>
      </c>
      <c r="BK105" s="19">
        <f t="shared" si="148"/>
        <v>0</v>
      </c>
      <c r="BL105" s="19">
        <f t="shared" si="148"/>
        <v>0</v>
      </c>
      <c r="BM105" s="19">
        <f t="shared" si="148"/>
        <v>0</v>
      </c>
      <c r="BN105" s="19">
        <f t="shared" si="148"/>
        <v>0</v>
      </c>
      <c r="BO105" s="19">
        <v>1</v>
      </c>
    </row>
    <row r="106" spans="1:67" ht="25.5" customHeight="1" x14ac:dyDescent="0.25"/>
    <row r="107" spans="1:67" ht="21" x14ac:dyDescent="0.25">
      <c r="A107" s="37" t="s">
        <v>346</v>
      </c>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9"/>
    </row>
    <row r="108" spans="1:67" ht="41.25" customHeight="1" x14ac:dyDescent="0.25">
      <c r="A108" s="73" t="s">
        <v>347</v>
      </c>
      <c r="B108" s="29" t="s">
        <v>348</v>
      </c>
      <c r="C108" s="22" t="s">
        <v>103</v>
      </c>
      <c r="D108" s="23" t="str">
        <f>IF(AK108=0,"",IF(AL108=0,TRIM(MID($AJ108,AK108+1,LEN($AJ108)-AK108)),IF(BA108&lt;&gt;0,TRIM(MID($AJ108,AK108+1,BA108-AK108-1)),TRIM(MID($AJ108,AK108+1,BA108-AK108-1)))))</f>
        <v>HAM_T9.T9</v>
      </c>
      <c r="E108" s="24" t="str">
        <f>IF(IF(AL108=0,"",TRIM(MID($AJ108,BA108+1,AL108-BA108-1)))="","",IF(VALUE(TRIM(MID($AJ108,BA108+1,AL108-BA108-1)))&gt;0,"+"&amp;TRIM(MID($AJ108,BA108+1,AL108-BA108-1))&amp;"*",TRIM(MID($AJ108,BA108+1,AL108-BA108-1))&amp;"*"))</f>
        <v>+0.72*</v>
      </c>
      <c r="F108" s="25" t="str">
        <f>IF(AL108=0,"",IF(AM108=0,TRIM(MID($AJ108,AL108+1,LEN($AJ108)-AL108)),IF(BB108&lt;&gt;0,TRIM(MID($AJ108,AL108+1,BB108-AL108-1)),TRIM(MID($AJ108,AL108+1,BB108-AL108-1)))))</f>
        <v>HAM_T6.T6</v>
      </c>
      <c r="G108" s="22" t="str">
        <f>IF(IF(AM108=0,"",TRIM(MID($AJ108,BB108+1,AM108-BB108-1)))="","",IF(VALUE(TRIM(MID($AJ108,BB108+1,AM108-BB108-1)))&gt;0,"+"&amp;TRIM(MID($AJ108,BB108+1,AM108-BB108-1))&amp;"*",TRIM(MID($AJ108,BB108+1,AM108-BB108-1))&amp;"*"))</f>
        <v/>
      </c>
      <c r="H108" s="23" t="str">
        <f>IF(AM108=0,"",IF(AN108=0,TRIM(MID($AJ108,AM108+1,LEN($AJ108)-AM108)),IF(BC108&lt;&gt;0,TRIM(MID($AJ108,AM108+1,BC108-AM108-1)),TRIM(MID($AJ108,AM108+1,BC108-AM108-1)))))</f>
        <v/>
      </c>
      <c r="I108" s="22" t="str">
        <f>IF(IF(AN108=0,"",TRIM(MID($AJ108,BC108+1,AN108-BC108-1)))="","",IF(VALUE(TRIM(MID($AJ108,BC108+1,AN108-BC108-1)))&gt;0,"+"&amp;TRIM(MID($AJ108,BC108+1,AN108-BC108-1))&amp;"*",TRIM(MID($AJ108,BC108+1,AN108-BC108-1))&amp;"*"))</f>
        <v/>
      </c>
      <c r="J108" s="23" t="str">
        <f>IF(AN108=0,"",IF(AO108=0,TRIM(MID($AJ108,AN108+1,LEN($AJ108)-AN108)),IF(BD108&lt;&gt;0,TRIM(MID($AJ108,AN108+1,BD108-AN108-1)),TRIM(MID($AJ108,AN108+1,BD108-AN108-1)))))</f>
        <v/>
      </c>
      <c r="K108" s="22" t="str">
        <f>IF(IF(AO108=0,"",TRIM(MID($AJ108,BD108+1,AO108-BD108-1)))="","",IF(VALUE(TRIM(MID($AJ108,BD108+1,AO108-BD108-1)))&gt;0,"+"&amp;TRIM(MID($AJ108,BD108+1,AO108-BD108-1))&amp;"*",TRIM(MID($AJ108,BD108+1,AO108-BD108-1))&amp;"*"))</f>
        <v/>
      </c>
      <c r="L108" s="23" t="str">
        <f>IF(AO108=0,"",IF(AP108=0,TRIM(MID($AJ108,AO108+1,LEN($AJ108)-AO108)),IF(BE108&lt;&gt;0,TRIM(MID($AJ108,AO108+1,BE108-AO108-1)),TRIM(MID($AJ108,AO108+1,BE108-AO108-1)))))</f>
        <v/>
      </c>
      <c r="M108" s="22" t="str">
        <f>IF(IF(AP108=0,"",TRIM(MID($AJ108,BE108+1,AP108-BE108-1)))="","",IF(VALUE(TRIM(MID($AJ108,BE108+1,AP108-BE108-1)))&gt;0,"+"&amp;TRIM(MID($AJ108,BE108+1,AP108-BE108-1))&amp;"*",TRIM(MID($AJ108,BE108+1,AP108-BE108-1))&amp;"*"))</f>
        <v/>
      </c>
      <c r="N108" s="23" t="str">
        <f>IF(AP108=0,"",IF(AQ108=0,TRIM(MID($AJ108,AP108+1,LEN($AJ108)-AP108)),IF(BF108&lt;&gt;0,TRIM(MID($AJ108,AP108+1,BF108-AP108-1)),TRIM(MID($AJ108,AP108+1,BF108-AP108-1)))))</f>
        <v/>
      </c>
      <c r="O108" s="22" t="str">
        <f>IF(IF(AQ108=0,"",TRIM(MID($AJ108,BF108+1,AQ108-BF108-1)))="","",IF(VALUE(TRIM(MID($AJ108,BF108+1,AQ108-BF108-1)))&gt;0,"+"&amp;TRIM(MID($AJ108,BF108+1,AQ108-BF108-1))&amp;"*",TRIM(MID($AJ108,BF108+1,AQ108-BF108-1))&amp;"*"))</f>
        <v/>
      </c>
      <c r="P108" s="23" t="str">
        <f>IF(AQ108=0,"",IF(AR108=0,TRIM(MID($AJ108,AQ108+1,LEN($AJ108)-AQ108)),IF(BG108&lt;&gt;0,TRIM(MID($AJ108,AQ108+1,BG108-AQ108-1)),TRIM(MID($AJ108,AQ108+1,BG108-AQ108-1)))))</f>
        <v/>
      </c>
      <c r="Q108" s="22" t="str">
        <f>IF(IF(AR108=0,"",TRIM(MID($AJ108,BG108+1,AR108-BG108-1)))="","",IF(VALUE(TRIM(MID($AJ108,BG108+1,AR108-BG108-1)))&gt;0,"+"&amp;TRIM(MID($AJ108,BG108+1,AR108-BG108-1))&amp;"*",TRIM(MID($AJ108,BG108+1,AR108-BG108-1))&amp;"*"))</f>
        <v/>
      </c>
      <c r="R108" s="23" t="str">
        <f>IF(AR108=0,"",IF(AS108=0,TRIM(MID($AJ108,AR108+1,LEN($AJ108)-AR108)),IF(BH108&lt;&gt;0,TRIM(MID($AJ108,AR108+1,BH108-AR108-1)),TRIM(MID($AJ108,AR108+1,BH108-AR108-1)))))</f>
        <v/>
      </c>
      <c r="S108" s="22" t="str">
        <f>IF(IF(AS108=0,"",TRIM(MID($AJ108,BH108+1,AS108-BH108-1)))="","",IF(VALUE(TRIM(MID($AJ108,BH108+1,AS108-BH108-1)))&gt;0,"+"&amp;TRIM(MID($AJ108,BH108+1,AS108-BH108-1))&amp;"*",TRIM(MID($AJ108,BH108+1,AS108-BH108-1))&amp;"*"))</f>
        <v/>
      </c>
      <c r="T108" s="23" t="str">
        <f>IF(AS108=0,"",IF(AT108=0,TRIM(MID($AJ108,AS108+1,LEN($AJ108)-AS108)),IF(BI108&lt;&gt;0,TRIM(MID($AJ108,AS108+1,BI108-AS108-1)),TRIM(MID($AJ108,AS108+1,BI108-AS108-1)))))</f>
        <v/>
      </c>
      <c r="U108" s="22" t="str">
        <f>IF(IF(AT108=0,"",TRIM(MID($AJ108,BI108+1,AT108-BI108-1)))="","",IF(VALUE(TRIM(MID($AJ108,BI108+1,AT108-BI108-1)))&gt;0,"+"&amp;TRIM(MID($AJ108,BI108+1,AT108-BI108-1))&amp;"*",TRIM(MID($AJ108,BI108+1,AT108-BI108-1))&amp;"*"))</f>
        <v/>
      </c>
      <c r="V108" s="23" t="str">
        <f>IF(AT108=0,"",IF(AU108=0,TRIM(MID($AJ108,AT108+1,LEN($AJ108)-AT108)),IF(BJ108&lt;&gt;0,TRIM(MID($AJ108,AT108+1,BJ108-AT108-1)),TRIM(MID($AJ108,AT108+1,BJ108-AT108-1)))))</f>
        <v/>
      </c>
      <c r="W108" s="22" t="str">
        <f>IF(IF(AU108=0,"",TRIM(MID($AJ108,BJ108+1,AU108-BJ108-1)))="","",IF(VALUE(TRIM(MID($AJ108,BJ108+1,AU108-BJ108-1)))&gt;0,"+"&amp;TRIM(MID($AJ108,BJ108+1,AU108-BJ108-1))&amp;"*",TRIM(MID($AJ108,BJ108+1,AU108-BJ108-1))&amp;"*"))</f>
        <v/>
      </c>
      <c r="X108" s="23" t="str">
        <f>IF(AU108=0,"",IF(AV108=0,TRIM(MID($AJ108,AU108+1,LEN($AJ108)-AU108)),IF(BK108&lt;&gt;0,TRIM(MID($AJ108,AU108+1,BK108-AU108-1)),TRIM(MID($AJ108,AU108+1,BK108-AU108-1)))))</f>
        <v/>
      </c>
      <c r="Y108" s="22" t="str">
        <f>IF(IF(AV108=0,"",TRIM(MID($AJ108,BK108+1,AV108-BK108-1)))="","",IF(VALUE(TRIM(MID($AJ108,BK108+1,AV108-BK108-1)))&gt;0,"+"&amp;TRIM(MID($AJ108,BK108+1,AV108-BK108-1))&amp;"*",TRIM(MID($AJ108,BK108+1,AV108-BK108-1))&amp;"*"))</f>
        <v/>
      </c>
      <c r="Z108" s="23" t="str">
        <f>IF(AV108=0,"",IF(AW108=0,TRIM(MID($AJ108,AV108+1,LEN($AJ108)-AV108)),IF(BL108&lt;&gt;0,TRIM(MID($AJ108,AV108+1,BL108-AV108-1)),TRIM(MID($AJ108,AV108+1,BL108-AV108-1)))))</f>
        <v/>
      </c>
      <c r="AA108" s="22" t="str">
        <f>IF(IF(AW108=0,"",TRIM(MID($AJ108,BL108+1,AW108-BL108-1)))="","",IF(VALUE(TRIM(MID($AJ108,BL108+1,AW108-BL108-1)))&gt;0,"+"&amp;TRIM(MID($AJ108,BL108+1,AW108-BL108-1))&amp;"*",TRIM(MID($AJ108,BL108+1,AW108-BL108-1))&amp;"*"))</f>
        <v/>
      </c>
      <c r="AB108" s="23" t="str">
        <f>IF(AW108=0,"",IF(AX108=0,TRIM(MID($AJ108,AW108+1,LEN($AJ108)-AW108)),IF(BM108&lt;&gt;0,TRIM(MID($AJ108,AW108+1,BM108-AW108-1)),TRIM(MID($AJ108,AW108+1,BM108-AW108-1)))))</f>
        <v/>
      </c>
      <c r="AC108" s="22" t="str">
        <f>IF(IF(AX108=0,"",TRIM(MID($AJ108,BM108+1,AX108-BM108-1)))="","",IF(VALUE(TRIM(MID($AJ108,BM108+1,AX108-BM108-1)))&gt;0,"+"&amp;TRIM(MID($AJ108,BM108+1,AX108-BM108-1))&amp;"*",TRIM(MID($AJ108,BM108+1,AX108-BM108-1))&amp;"*"))</f>
        <v/>
      </c>
      <c r="AD108" s="23" t="str">
        <f>IF(AX108=0,"",IF(AZ108=0,TRIM(MID($AJ108,AX108+1,LEN($AJ108)-AX108)),IF(BO108&lt;&gt;0,TRIM(MID($AJ108,AX108+1,BO108-AX108-1)),TRIM(MID($AJ108,AX108+1,BO108-AX108-1)))))</f>
        <v/>
      </c>
      <c r="AE108" s="22" t="str">
        <f>IF(IF(AY108=0,"",TRIM(MID($AJ108,BN108+1,AY108-BN108-1)))="","",IF(VALUE(TRIM(MID($AJ108,BN108+1,AY108-BN108-1)))&gt;0,"+"&amp;TRIM(MID($AJ108,BN108+1,AY108-BN108-1))&amp;"*",TRIM(MID($AJ108,BN108+1,AY108-BN108-1))&amp;"*"))</f>
        <v/>
      </c>
      <c r="AF108" s="23" t="str">
        <f>IF(AY108=0,"",IF(BA108=0,TRIM(MID($AJ108,AY108+1,LEN($AJ108)-AY108)),IF(BP108&lt;&gt;0,TRIM(MID($AJ108,AY108+1,BP108-AY108-1)),TRIM(MID($AJ108,AY108+1,BP108-AY108-1)))))</f>
        <v/>
      </c>
      <c r="AG108" s="29">
        <v>20</v>
      </c>
      <c r="AH108" s="29">
        <v>231</v>
      </c>
      <c r="AI108" s="20" t="s">
        <v>349</v>
      </c>
      <c r="AJ108" s="73" t="s">
        <v>350</v>
      </c>
      <c r="AK108" s="19">
        <f>FIND("*",$AJ108,1)</f>
        <v>3</v>
      </c>
      <c r="AL108" s="19">
        <f>IF(ISERR(FIND("*",$AJ108,AK108+1)),0,FIND("*",$AJ108,AK108+1))</f>
        <v>22</v>
      </c>
      <c r="AM108" s="19">
        <f t="shared" ref="AM108:AY108" si="150">IF(AL108=0,0,IF(ISERR(FIND("*",$AJ108,AL108+1)),0,FIND("*",$AJ108,AL108+1)))</f>
        <v>0</v>
      </c>
      <c r="AN108" s="19">
        <f t="shared" si="150"/>
        <v>0</v>
      </c>
      <c r="AO108" s="19">
        <f t="shared" si="150"/>
        <v>0</v>
      </c>
      <c r="AP108" s="19">
        <f t="shared" si="150"/>
        <v>0</v>
      </c>
      <c r="AQ108" s="19">
        <f t="shared" si="150"/>
        <v>0</v>
      </c>
      <c r="AR108" s="19">
        <f t="shared" si="150"/>
        <v>0</v>
      </c>
      <c r="AS108" s="19">
        <f t="shared" si="150"/>
        <v>0</v>
      </c>
      <c r="AT108" s="19">
        <f t="shared" si="150"/>
        <v>0</v>
      </c>
      <c r="AU108" s="19">
        <f t="shared" si="150"/>
        <v>0</v>
      </c>
      <c r="AV108" s="19">
        <f t="shared" si="150"/>
        <v>0</v>
      </c>
      <c r="AW108" s="19">
        <f t="shared" si="150"/>
        <v>0</v>
      </c>
      <c r="AX108" s="19">
        <f t="shared" si="150"/>
        <v>0</v>
      </c>
      <c r="AY108" s="19">
        <f t="shared" si="150"/>
        <v>0</v>
      </c>
      <c r="AZ108" s="19">
        <v>0</v>
      </c>
      <c r="BA108" s="19">
        <f t="shared" ref="BA108:BN108" si="151">IF(ISERR(FIND("+",$AJ108,AK108+1)),0,FIND("+",$AJ108,AK108+1))</f>
        <v>15</v>
      </c>
      <c r="BB108" s="19">
        <f t="shared" si="151"/>
        <v>0</v>
      </c>
      <c r="BC108" s="19">
        <f t="shared" si="151"/>
        <v>15</v>
      </c>
      <c r="BD108" s="19">
        <f t="shared" si="151"/>
        <v>15</v>
      </c>
      <c r="BE108" s="19">
        <f t="shared" si="151"/>
        <v>15</v>
      </c>
      <c r="BF108" s="19">
        <f t="shared" si="151"/>
        <v>15</v>
      </c>
      <c r="BG108" s="19">
        <f t="shared" si="151"/>
        <v>15</v>
      </c>
      <c r="BH108" s="19">
        <f t="shared" si="151"/>
        <v>15</v>
      </c>
      <c r="BI108" s="19">
        <f t="shared" si="151"/>
        <v>15</v>
      </c>
      <c r="BJ108" s="19">
        <f t="shared" si="151"/>
        <v>15</v>
      </c>
      <c r="BK108" s="19">
        <f t="shared" si="151"/>
        <v>15</v>
      </c>
      <c r="BL108" s="19">
        <f t="shared" si="151"/>
        <v>15</v>
      </c>
      <c r="BM108" s="19">
        <f t="shared" si="151"/>
        <v>15</v>
      </c>
      <c r="BN108" s="19">
        <f t="shared" si="151"/>
        <v>15</v>
      </c>
      <c r="BO108" s="19">
        <v>0</v>
      </c>
    </row>
    <row r="109" spans="1:67" ht="23.25" customHeight="1" x14ac:dyDescent="0.25"/>
    <row r="110" spans="1:67" ht="21" x14ac:dyDescent="0.25">
      <c r="A110" s="37" t="s">
        <v>351</v>
      </c>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9"/>
    </row>
    <row r="111" spans="1:67" ht="102" customHeight="1" x14ac:dyDescent="0.25">
      <c r="A111" s="20" t="s">
        <v>352</v>
      </c>
      <c r="B111" s="21" t="s">
        <v>348</v>
      </c>
      <c r="C111" s="22" t="str">
        <f>IF(VALUE(TRIM(LEFT(AJ111,AK111-1)))&gt;0,"+"&amp; TRIM(LEFT(AJ111,AK111-1))&amp;"*",IF(VALUE(TRIM(LEFT(AJ111,AK111-1)))&lt;0, TRIM(LEFT(AJ111,AK111-1))&amp;"*",""))</f>
        <v>+1*</v>
      </c>
      <c r="D111" s="23" t="str">
        <f>IF(AK111=0,"",IF(AL111=0,TRIM(MID($AJ111,AK111+1,LEN($AJ111)-AK111)),IF(BA111&lt;&gt;0,TRIM(MID($AJ111,AK111+1,BA111-AK111-1)),TRIM(MID($AJ111,AK111+1,BA111-AK111-1)))))</f>
        <v>BEN_HAY1.1</v>
      </c>
      <c r="E111" s="24" t="str">
        <f>IF(IF(AL111=0,"",TRIM(MID($AJ111,BA111+1,AL111-BA111-1)))="","",IF(VALUE(TRIM(MID($AJ111,BA111+1,AL111-BA111-1)))&gt;0,"+"&amp;TRIM(MID($AJ111,BA111+1,AL111-BA111-1))&amp;"*",TRIM(MID($AJ111,BA111+1,AL111-BA111-1))&amp;"*"))</f>
        <v>+1*</v>
      </c>
      <c r="F111" s="25" t="str">
        <f>IF(AL111=0,"",IF(AM111=0,TRIM(MID($AJ111,AL111+1,LEN($AJ111)-AL111)),IF(BB111&lt;&gt;0,TRIM(MID($AJ111,AL111+1,BB111-AL111-1)),TRIM(MID($AJ111,AL111+1,BB111-AL111-1)))))</f>
        <v>BEN_HAY2.1</v>
      </c>
      <c r="G111" s="22" t="str">
        <f>IF(IF(AM111=0,"",TRIM(MID($AJ111,BB111+1,AM111-BB111-1)))="","",IF(VALUE(TRIM(MID($AJ111,BB111+1,AM111-BB111-1)))&gt;0,"+"&amp;TRIM(MID($AJ111,BB111+1,AM111-BB111-1))&amp;"*",TRIM(MID($AJ111,BB111+1,AM111-BB111-1))&amp;"*"))</f>
        <v/>
      </c>
      <c r="H111" s="23" t="str">
        <f>IF(AM111=0,"",IF(AN111=0,TRIM(MID($AJ111,AM111+1,LEN($AJ111)-AM111)),IF(BC111&lt;&gt;0,TRIM(MID($AJ111,AM111+1,BC111-AM111-1)),TRIM(MID($AJ111,AM111+1,BC111-AM111-1)))))</f>
        <v/>
      </c>
      <c r="I111" s="22" t="str">
        <f>IF(IF(AN111=0,"",TRIM(MID($AJ111,BC111+1,AN111-BC111-1)))="","",IF(VALUE(TRIM(MID($AJ111,BC111+1,AN111-BC111-1)))&gt;0,"+"&amp;TRIM(MID($AJ111,BC111+1,AN111-BC111-1))&amp;"*",TRIM(MID($AJ111,BC111+1,AN111-BC111-1))&amp;"*"))</f>
        <v/>
      </c>
      <c r="J111" s="23" t="str">
        <f>IF(AN111=0,"",IF(AO111=0,TRIM(MID($AJ111,AN111+1,LEN($AJ111)-AN111)),IF(BD111&lt;&gt;0,TRIM(MID($AJ111,AN111+1,BD111-AN111-1)),TRIM(MID($AJ111,AN111+1,BD111-AN111-1)))))</f>
        <v/>
      </c>
      <c r="K111" s="22" t="str">
        <f>IF(IF(AO111=0,"",TRIM(MID($AJ111,BD111+1,AO111-BD111-1)))="","",IF(VALUE(TRIM(MID($AJ111,BD111+1,AO111-BD111-1)))&gt;0,"+"&amp;TRIM(MID($AJ111,BD111+1,AO111-BD111-1))&amp;"*",TRIM(MID($AJ111,BD111+1,AO111-BD111-1))&amp;"*"))</f>
        <v/>
      </c>
      <c r="L111" s="23" t="str">
        <f>IF(AO111=0,"",IF(AP111=0,TRIM(MID($AJ111,AO111+1,LEN($AJ111)-AO111)),IF(BE111&lt;&gt;0,TRIM(MID($AJ111,AO111+1,BE111-AO111-1)),TRIM(MID($AJ111,AO111+1,BE111-AO111-1)))))</f>
        <v/>
      </c>
      <c r="M111" s="22" t="str">
        <f>IF(IF(AP111=0,"",TRIM(MID($AJ111,BE111+1,AP111-BE111-1)))="","",IF(VALUE(TRIM(MID($AJ111,BE111+1,AP111-BE111-1)))&gt;0,"+"&amp;TRIM(MID($AJ111,BE111+1,AP111-BE111-1))&amp;"*",TRIM(MID($AJ111,BE111+1,AP111-BE111-1))&amp;"*"))</f>
        <v/>
      </c>
      <c r="N111" s="23" t="str">
        <f>IF(AP111=0,"",IF(AQ111=0,TRIM(MID($AJ111,AP111+1,LEN($AJ111)-AP111)),IF(BF111&lt;&gt;0,TRIM(MID($AJ111,AP111+1,BF111-AP111-1)),TRIM(MID($AJ111,AP111+1,BF111-AP111-1)))))</f>
        <v/>
      </c>
      <c r="O111" s="22" t="str">
        <f>IF(IF(AQ111=0,"",TRIM(MID($AJ111,BF111+1,AQ111-BF111-1)))="","",IF(VALUE(TRIM(MID($AJ111,BF111+1,AQ111-BF111-1)))&gt;0,"+"&amp;TRIM(MID($AJ111,BF111+1,AQ111-BF111-1))&amp;"*",TRIM(MID($AJ111,BF111+1,AQ111-BF111-1))&amp;"*"))</f>
        <v/>
      </c>
      <c r="P111" s="23" t="str">
        <f>IF(AQ111=0,"",IF(AR111=0,TRIM(MID($AJ111,AQ111+1,LEN($AJ111)-AQ111)),IF(BG111&lt;&gt;0,TRIM(MID($AJ111,AQ111+1,BG111-AQ111-1)),TRIM(MID($AJ111,AQ111+1,BG111-AQ111-1)))))</f>
        <v/>
      </c>
      <c r="Q111" s="22" t="str">
        <f>IF(IF(AR111=0,"",TRIM(MID($AJ111,BG111+1,AR111-BG111-1)))="","",IF(VALUE(TRIM(MID($AJ111,BG111+1,AR111-BG111-1)))&gt;0,"+"&amp;TRIM(MID($AJ111,BG111+1,AR111-BG111-1))&amp;"*",TRIM(MID($AJ111,BG111+1,AR111-BG111-1))&amp;"*"))</f>
        <v/>
      </c>
      <c r="R111" s="23" t="str">
        <f>IF(AR111=0,"",IF(AS111=0,TRIM(MID($AJ111,AR111+1,LEN($AJ111)-AR111)),IF(BH111&lt;&gt;0,TRIM(MID($AJ111,AR111+1,BH111-AR111-1)),TRIM(MID($AJ111,AR111+1,BH111-AR111-1)))))</f>
        <v/>
      </c>
      <c r="S111" s="22" t="str">
        <f>IF(IF(AS111=0,"",TRIM(MID($AJ111,BH111+1,AS111-BH111-1)))="","",IF(VALUE(TRIM(MID($AJ111,BH111+1,AS111-BH111-1)))&gt;0,"+"&amp;TRIM(MID($AJ111,BH111+1,AS111-BH111-1))&amp;"*",TRIM(MID($AJ111,BH111+1,AS111-BH111-1))&amp;"*"))</f>
        <v/>
      </c>
      <c r="T111" s="23" t="str">
        <f>IF(AS111=0,"",IF(AT111=0,TRIM(MID($AJ111,AS111+1,LEN($AJ111)-AS111)),IF(BI111&lt;&gt;0,TRIM(MID($AJ111,AS111+1,BI111-AS111-1)),TRIM(MID($AJ111,AS111+1,BI111-AS111-1)))))</f>
        <v/>
      </c>
      <c r="U111" s="22" t="str">
        <f>IF(IF(AT111=0,"",TRIM(MID($AJ111,BI111+1,AT111-BI111-1)))="","",IF(VALUE(TRIM(MID($AJ111,BI111+1,AT111-BI111-1)))&gt;0,"+"&amp;TRIM(MID($AJ111,BI111+1,AT111-BI111-1))&amp;"*",TRIM(MID($AJ111,BI111+1,AT111-BI111-1))&amp;"*"))</f>
        <v/>
      </c>
      <c r="V111" s="23" t="str">
        <f>IF(AT111=0,"",IF(AU111=0,TRIM(MID($AJ111,AT111+1,LEN($AJ111)-AT111)),IF(BJ111&lt;&gt;0,TRIM(MID($AJ111,AT111+1,BJ111-AT111-1)),TRIM(MID($AJ111,AT111+1,BJ111-AT111-1)))))</f>
        <v/>
      </c>
      <c r="W111" s="22" t="str">
        <f>IF(IF(AU111=0,"",TRIM(MID($AJ111,BJ111+1,AU111-BJ111-1)))="","",IF(VALUE(TRIM(MID($AJ111,BJ111+1,AU111-BJ111-1)))&gt;0,"+"&amp;TRIM(MID($AJ111,BJ111+1,AU111-BJ111-1))&amp;"*",TRIM(MID($AJ111,BJ111+1,AU111-BJ111-1))&amp;"*"))</f>
        <v/>
      </c>
      <c r="X111" s="23" t="str">
        <f>IF(AU111=0,"",IF(AZ111=0,TRIM(MID($AJ111,AU111+1,LEN($AJ111)-AU111)),IF(BO111&lt;&gt;0,TRIM(MID($AJ111,AU111+1,BO111-AU111-1)),TRIM(MID($AJ111,AU111+1,BO111-AU111-1)))))</f>
        <v/>
      </c>
      <c r="Y111" s="22" t="str">
        <f>IF(IF(AU111=0,"",TRIM(MID($AJ111,BJ111+1,AU111-BJ111-1)))="","",IF(VALUE(TRIM(MID($AJ111,BJ111+1,AU111-BJ111-1)))&gt;0,"+"&amp;TRIM(MID($AJ111,BJ111+1,AU111-BJ111-1))&amp;"*",TRIM(MID($AJ111,BJ111+1,AU111-BJ111-1))&amp;"*"))</f>
        <v/>
      </c>
      <c r="Z111" s="23" t="str">
        <f>IF(AU111=0,"",IF(AZ111=0,TRIM(MID($AJ111,AU111+1,LEN($AJ111)-AU111)),IF(BO111&lt;&gt;0,TRIM(MID($AJ111,AU111+1,BO111-AU111-1)),TRIM(MID($AJ111,AU111+1,BO111-AU111-1)))))</f>
        <v/>
      </c>
      <c r="AA111" s="22" t="str">
        <f>IF(IF(AW111=0,"",TRIM(MID($AJ111,BL111+1,AW111-BL111-1)))="","",IF(VALUE(TRIM(MID($AJ111,BL111+1,AW111-BL111-1)))&gt;0,"+"&amp;TRIM(MID($AJ111,BL111+1,AW111-BL111-1))&amp;"*",TRIM(MID($AJ111,BL111+1,AW111-BL111-1))&amp;"*"))</f>
        <v/>
      </c>
      <c r="AB111" s="23" t="str">
        <f>IF(AW111=0,"",IF(BB111=0,TRIM(MID($AJ111,AW111+1,LEN($AJ111)-AW111)),IF(BQ111&lt;&gt;0,TRIM(MID($AJ111,AW111+1,BQ111-AW111-1)),TRIM(MID($AJ111,AW111+1,BQ111-AW111-1)))))</f>
        <v/>
      </c>
      <c r="AC111" s="22" t="str">
        <f>IF(IF(AW111=0,"",TRIM(MID($AJ111,BL111+1,AW111-BL111-1)))="","",IF(VALUE(TRIM(MID($AJ111,BL111+1,AW111-BL111-1)))&gt;0,"+"&amp;TRIM(MID($AJ111,BL111+1,AW111-BL111-1))&amp;"*",TRIM(MID($AJ111,BL111+1,AW111-BL111-1))&amp;"*"))</f>
        <v/>
      </c>
      <c r="AD111" s="23" t="str">
        <f>IF(AW111=0,"",IF(BB111=0,TRIM(MID($AJ111,AW111+1,LEN($AJ111)-AW111)),IF(BQ111&lt;&gt;0,TRIM(MID($AJ111,AW111+1,BQ111-AW111-1)),TRIM(MID($AJ111,AW111+1,BQ111-AW111-1)))))</f>
        <v/>
      </c>
      <c r="AE111" s="22" t="str">
        <f>IF(IF(AZ111=0,"",TRIM(MID($AJ111,BO111+1,AZ111-BO111-1)))="","",IF(VALUE(TRIM(MID($AJ111,BO111+1,AZ111-BO111-1)))&gt;0,"+"&amp;TRIM(MID($AJ111,BO111+1,AZ111-BO111-1))&amp;"*",TRIM(MID($AJ111,BO111+1,AZ111-BO111-1))&amp;"*"))</f>
        <v/>
      </c>
      <c r="AF111" s="23" t="str">
        <f>IF(AZ111=0,"",IF(BD111=0,TRIM(MID($AJ111,AZ111+1,LEN($AJ111)-AZ111)),IF(BS111&lt;&gt;0,TRIM(MID($AJ111,AZ111+1,BS111-AZ111-1)),TRIM(MID($AJ111,AZ111+1,BS111-AZ111-1)))))</f>
        <v/>
      </c>
      <c r="AG111" s="21"/>
      <c r="AH111" s="21">
        <v>1200</v>
      </c>
      <c r="AI111" s="20" t="s">
        <v>364</v>
      </c>
      <c r="AJ111" s="20" t="s">
        <v>353</v>
      </c>
      <c r="AK111" s="19">
        <f>FIND("*",$AJ111,1)</f>
        <v>3</v>
      </c>
      <c r="AL111" s="19">
        <f>IF(ISERR(FIND("*",$AJ111,AK111+1)),0,FIND("*",$AJ111,AK111+1))</f>
        <v>20</v>
      </c>
      <c r="AM111" s="19">
        <f t="shared" ref="AM111:AY112" si="152">IF(AL111=0,0,IF(ISERR(FIND("*",$AJ111,AL111+1)),0,FIND("*",$AJ111,AL111+1)))</f>
        <v>0</v>
      </c>
      <c r="AN111" s="19">
        <f t="shared" si="152"/>
        <v>0</v>
      </c>
      <c r="AO111" s="19">
        <f t="shared" si="152"/>
        <v>0</v>
      </c>
      <c r="AP111" s="19">
        <f t="shared" si="152"/>
        <v>0</v>
      </c>
      <c r="AQ111" s="19">
        <f t="shared" si="152"/>
        <v>0</v>
      </c>
      <c r="AR111" s="19">
        <f t="shared" si="152"/>
        <v>0</v>
      </c>
      <c r="AS111" s="19">
        <f t="shared" si="152"/>
        <v>0</v>
      </c>
      <c r="AT111" s="19">
        <f t="shared" si="152"/>
        <v>0</v>
      </c>
      <c r="AU111" s="19">
        <f t="shared" si="152"/>
        <v>0</v>
      </c>
      <c r="AV111" s="19">
        <f t="shared" si="152"/>
        <v>0</v>
      </c>
      <c r="AW111" s="19">
        <f t="shared" si="152"/>
        <v>0</v>
      </c>
      <c r="AX111" s="19">
        <f t="shared" si="152"/>
        <v>0</v>
      </c>
      <c r="AY111" s="19">
        <f t="shared" si="152"/>
        <v>0</v>
      </c>
      <c r="AZ111" s="19">
        <v>0</v>
      </c>
      <c r="BA111" s="19">
        <f t="shared" ref="BA111:BN112" si="153">IF(ISERR(FIND("+",$AJ111,AK111+1)),0,FIND("+",$AJ111,AK111+1))</f>
        <v>16</v>
      </c>
      <c r="BB111" s="19">
        <f t="shared" si="153"/>
        <v>0</v>
      </c>
      <c r="BC111" s="19">
        <f t="shared" si="153"/>
        <v>16</v>
      </c>
      <c r="BD111" s="19">
        <f t="shared" si="153"/>
        <v>16</v>
      </c>
      <c r="BE111" s="19">
        <f t="shared" si="153"/>
        <v>16</v>
      </c>
      <c r="BF111" s="19">
        <f t="shared" si="153"/>
        <v>16</v>
      </c>
      <c r="BG111" s="19">
        <f t="shared" si="153"/>
        <v>16</v>
      </c>
      <c r="BH111" s="19">
        <f t="shared" si="153"/>
        <v>16</v>
      </c>
      <c r="BI111" s="19">
        <f t="shared" si="153"/>
        <v>16</v>
      </c>
      <c r="BJ111" s="19">
        <f t="shared" si="153"/>
        <v>16</v>
      </c>
      <c r="BK111" s="19">
        <f t="shared" si="153"/>
        <v>16</v>
      </c>
      <c r="BL111" s="19">
        <f t="shared" si="153"/>
        <v>16</v>
      </c>
      <c r="BM111" s="19">
        <f t="shared" si="153"/>
        <v>16</v>
      </c>
      <c r="BN111" s="19">
        <f t="shared" si="153"/>
        <v>16</v>
      </c>
      <c r="BO111" s="19">
        <v>0</v>
      </c>
    </row>
    <row r="112" spans="1:67" ht="102" customHeight="1" x14ac:dyDescent="0.25">
      <c r="A112" s="20" t="s">
        <v>354</v>
      </c>
      <c r="B112" s="21" t="s">
        <v>348</v>
      </c>
      <c r="C112" s="22" t="str">
        <f>IF(VALUE(TRIM(LEFT(AJ112,AK112-1)))&gt;0,"+"&amp; TRIM(LEFT(AJ112,AK112-1))&amp;"*",IF(VALUE(TRIM(LEFT(AJ112,AK112-1)))&lt;0, TRIM(LEFT(AJ112,AK112-1))&amp;"*",""))</f>
        <v>+1*</v>
      </c>
      <c r="D112" s="23" t="str">
        <f>IF(AK112=0,"",IF(AL112=0,TRIM(MID($AJ112,AK112+1,LEN($AJ112)-AK112)),IF(BA112&lt;&gt;0,TRIM(MID($AJ112,AK112+1,BA112-AK112-1)),TRIM(MID($AJ112,AK112+1,BA112-AK112-1)))))</f>
        <v>HAY_BEN1.1</v>
      </c>
      <c r="E112" s="24" t="str">
        <f>IF(IF(AL112=0,"",TRIM(MID($AJ112,BA112+1,AL112-BA112-1)))="","",IF(VALUE(TRIM(MID($AJ112,BA112+1,AL112-BA112-1)))&gt;0,"+"&amp;TRIM(MID($AJ112,BA112+1,AL112-BA112-1))&amp;"*",TRIM(MID($AJ112,BA112+1,AL112-BA112-1))&amp;"*"))</f>
        <v>+1*</v>
      </c>
      <c r="F112" s="25" t="str">
        <f>IF(AL112=0,"",IF(AM112=0,TRIM(MID($AJ112,AL112+1,LEN($AJ112)-AL112)),IF(BB112&lt;&gt;0,TRIM(MID($AJ112,AL112+1,BB112-AL112-1)),TRIM(MID($AJ112,AL112+1,BB112-AL112-1)))))</f>
        <v>HAY_BEN2.1</v>
      </c>
      <c r="G112" s="22" t="str">
        <f>IF(IF(AM112=0,"",TRIM(MID($AJ112,BB112+1,AM112-BB112-1)))="","",IF(VALUE(TRIM(MID($AJ112,BB112+1,AM112-BB112-1)))&gt;0,"+"&amp;TRIM(MID($AJ112,BB112+1,AM112-BB112-1))&amp;"*",TRIM(MID($AJ112,BB112+1,AM112-BB112-1))&amp;"*"))</f>
        <v/>
      </c>
      <c r="H112" s="23" t="str">
        <f>IF(AM112=0,"",IF(AN112=0,TRIM(MID($AJ112,AM112+1,LEN($AJ112)-AM112)),IF(BC112&lt;&gt;0,TRIM(MID($AJ112,AM112+1,BC112-AM112-1)),TRIM(MID($AJ112,AM112+1,BC112-AM112-1)))))</f>
        <v/>
      </c>
      <c r="I112" s="22" t="str">
        <f>IF(IF(AN112=0,"",TRIM(MID($AJ112,BC112+1,AN112-BC112-1)))="","",IF(VALUE(TRIM(MID($AJ112,BC112+1,AN112-BC112-1)))&gt;0,"+"&amp;TRIM(MID($AJ112,BC112+1,AN112-BC112-1))&amp;"*",TRIM(MID($AJ112,BC112+1,AN112-BC112-1))&amp;"*"))</f>
        <v/>
      </c>
      <c r="J112" s="23" t="str">
        <f>IF(AN112=0,"",IF(AO112=0,TRIM(MID($AJ112,AN112+1,LEN($AJ112)-AN112)),IF(BD112&lt;&gt;0,TRIM(MID($AJ112,AN112+1,BD112-AN112-1)),TRIM(MID($AJ112,AN112+1,BD112-AN112-1)))))</f>
        <v/>
      </c>
      <c r="K112" s="22" t="str">
        <f>IF(IF(AO112=0,"",TRIM(MID($AJ112,BD112+1,AO112-BD112-1)))="","",IF(VALUE(TRIM(MID($AJ112,BD112+1,AO112-BD112-1)))&gt;0,"+"&amp;TRIM(MID($AJ112,BD112+1,AO112-BD112-1))&amp;"*",TRIM(MID($AJ112,BD112+1,AO112-BD112-1))&amp;"*"))</f>
        <v/>
      </c>
      <c r="L112" s="23" t="str">
        <f>IF(AO112=0,"",IF(AP112=0,TRIM(MID($AJ112,AO112+1,LEN($AJ112)-AO112)),IF(BE112&lt;&gt;0,TRIM(MID($AJ112,AO112+1,BE112-AO112-1)),TRIM(MID($AJ112,AO112+1,BE112-AO112-1)))))</f>
        <v/>
      </c>
      <c r="M112" s="22" t="str">
        <f>IF(IF(AP112=0,"",TRIM(MID($AJ112,BE112+1,AP112-BE112-1)))="","",IF(VALUE(TRIM(MID($AJ112,BE112+1,AP112-BE112-1)))&gt;0,"+"&amp;TRIM(MID($AJ112,BE112+1,AP112-BE112-1))&amp;"*",TRIM(MID($AJ112,BE112+1,AP112-BE112-1))&amp;"*"))</f>
        <v/>
      </c>
      <c r="N112" s="23" t="str">
        <f>IF(AP112=0,"",IF(AQ112=0,TRIM(MID($AJ112,AP112+1,LEN($AJ112)-AP112)),IF(BF112&lt;&gt;0,TRIM(MID($AJ112,AP112+1,BF112-AP112-1)),TRIM(MID($AJ112,AP112+1,BF112-AP112-1)))))</f>
        <v/>
      </c>
      <c r="O112" s="22" t="str">
        <f>IF(IF(AQ112=0,"",TRIM(MID($AJ112,BF112+1,AQ112-BF112-1)))="","",IF(VALUE(TRIM(MID($AJ112,BF112+1,AQ112-BF112-1)))&gt;0,"+"&amp;TRIM(MID($AJ112,BF112+1,AQ112-BF112-1))&amp;"*",TRIM(MID($AJ112,BF112+1,AQ112-BF112-1))&amp;"*"))</f>
        <v/>
      </c>
      <c r="P112" s="23" t="str">
        <f>IF(AQ112=0,"",IF(AR112=0,TRIM(MID($AJ112,AQ112+1,LEN($AJ112)-AQ112)),IF(BG112&lt;&gt;0,TRIM(MID($AJ112,AQ112+1,BG112-AQ112-1)),TRIM(MID($AJ112,AQ112+1,BG112-AQ112-1)))))</f>
        <v/>
      </c>
      <c r="Q112" s="22" t="str">
        <f>IF(IF(AR112=0,"",TRIM(MID($AJ112,BG112+1,AR112-BG112-1)))="","",IF(VALUE(TRIM(MID($AJ112,BG112+1,AR112-BG112-1)))&gt;0,"+"&amp;TRIM(MID($AJ112,BG112+1,AR112-BG112-1))&amp;"*",TRIM(MID($AJ112,BG112+1,AR112-BG112-1))&amp;"*"))</f>
        <v/>
      </c>
      <c r="R112" s="23" t="str">
        <f>IF(AR112=0,"",IF(AS112=0,TRIM(MID($AJ112,AR112+1,LEN($AJ112)-AR112)),IF(BH112&lt;&gt;0,TRIM(MID($AJ112,AR112+1,BH112-AR112-1)),TRIM(MID($AJ112,AR112+1,BH112-AR112-1)))))</f>
        <v/>
      </c>
      <c r="S112" s="22" t="str">
        <f>IF(IF(AS112=0,"",TRIM(MID($AJ112,BH112+1,AS112-BH112-1)))="","",IF(VALUE(TRIM(MID($AJ112,BH112+1,AS112-BH112-1)))&gt;0,"+"&amp;TRIM(MID($AJ112,BH112+1,AS112-BH112-1))&amp;"*",TRIM(MID($AJ112,BH112+1,AS112-BH112-1))&amp;"*"))</f>
        <v/>
      </c>
      <c r="T112" s="23" t="str">
        <f>IF(AS112=0,"",IF(AT112=0,TRIM(MID($AJ112,AS112+1,LEN($AJ112)-AS112)),IF(BI112&lt;&gt;0,TRIM(MID($AJ112,AS112+1,BI112-AS112-1)),TRIM(MID($AJ112,AS112+1,BI112-AS112-1)))))</f>
        <v/>
      </c>
      <c r="U112" s="22" t="str">
        <f>IF(IF(AT112=0,"",TRIM(MID($AJ112,BI112+1,AT112-BI112-1)))="","",IF(VALUE(TRIM(MID($AJ112,BI112+1,AT112-BI112-1)))&gt;0,"+"&amp;TRIM(MID($AJ112,BI112+1,AT112-BI112-1))&amp;"*",TRIM(MID($AJ112,BI112+1,AT112-BI112-1))&amp;"*"))</f>
        <v/>
      </c>
      <c r="V112" s="23" t="str">
        <f>IF(AT112=0,"",IF(AU112=0,TRIM(MID($AJ112,AT112+1,LEN($AJ112)-AT112)),IF(BJ112&lt;&gt;0,TRIM(MID($AJ112,AT112+1,BJ112-AT112-1)),TRIM(MID($AJ112,AT112+1,BJ112-AT112-1)))))</f>
        <v/>
      </c>
      <c r="W112" s="22" t="str">
        <f>IF(IF(AU112=0,"",TRIM(MID($AJ112,BJ112+1,AU112-BJ112-1)))="","",IF(VALUE(TRIM(MID($AJ112,BJ112+1,AU112-BJ112-1)))&gt;0,"+"&amp;TRIM(MID($AJ112,BJ112+1,AU112-BJ112-1))&amp;"*",TRIM(MID($AJ112,BJ112+1,AU112-BJ112-1))&amp;"*"))</f>
        <v/>
      </c>
      <c r="X112" s="23" t="str">
        <f>IF(AU112=0,"",IF(AZ112=0,TRIM(MID($AJ112,AU112+1,LEN($AJ112)-AU112)),IF(BO112&lt;&gt;0,TRIM(MID($AJ112,AU112+1,BO112-AU112-1)),TRIM(MID($AJ112,AU112+1,BO112-AU112-1)))))</f>
        <v/>
      </c>
      <c r="Y112" s="22" t="str">
        <f>IF(IF(AU112=0,"",TRIM(MID($AJ112,BJ112+1,AU112-BJ112-1)))="","",IF(VALUE(TRIM(MID($AJ112,BJ112+1,AU112-BJ112-1)))&gt;0,"+"&amp;TRIM(MID($AJ112,BJ112+1,AU112-BJ112-1))&amp;"*",TRIM(MID($AJ112,BJ112+1,AU112-BJ112-1))&amp;"*"))</f>
        <v/>
      </c>
      <c r="Z112" s="23" t="str">
        <f>IF(AU112=0,"",IF(AZ112=0,TRIM(MID($AJ112,AU112+1,LEN($AJ112)-AU112)),IF(BO112&lt;&gt;0,TRIM(MID($AJ112,AU112+1,BO112-AU112-1)),TRIM(MID($AJ112,AU112+1,BO112-AU112-1)))))</f>
        <v/>
      </c>
      <c r="AA112" s="22" t="str">
        <f>IF(IF(AW112=0,"",TRIM(MID($AJ112,BL112+1,AW112-BL112-1)))="","",IF(VALUE(TRIM(MID($AJ112,BL112+1,AW112-BL112-1)))&gt;0,"+"&amp;TRIM(MID($AJ112,BL112+1,AW112-BL112-1))&amp;"*",TRIM(MID($AJ112,BL112+1,AW112-BL112-1))&amp;"*"))</f>
        <v/>
      </c>
      <c r="AB112" s="23" t="str">
        <f>IF(AW112=0,"",IF(BB112=0,TRIM(MID($AJ112,AW112+1,LEN($AJ112)-AW112)),IF(BQ112&lt;&gt;0,TRIM(MID($AJ112,AW112+1,BQ112-AW112-1)),TRIM(MID($AJ112,AW112+1,BQ112-AW112-1)))))</f>
        <v/>
      </c>
      <c r="AC112" s="22" t="str">
        <f>IF(IF(AW112=0,"",TRIM(MID($AJ112,BL112+1,AW112-BL112-1)))="","",IF(VALUE(TRIM(MID($AJ112,BL112+1,AW112-BL112-1)))&gt;0,"+"&amp;TRIM(MID($AJ112,BL112+1,AW112-BL112-1))&amp;"*",TRIM(MID($AJ112,BL112+1,AW112-BL112-1))&amp;"*"))</f>
        <v/>
      </c>
      <c r="AD112" s="23" t="str">
        <f>IF(AW112=0,"",IF(BB112=0,TRIM(MID($AJ112,AW112+1,LEN($AJ112)-AW112)),IF(BQ112&lt;&gt;0,TRIM(MID($AJ112,AW112+1,BQ112-AW112-1)),TRIM(MID($AJ112,AW112+1,BQ112-AW112-1)))))</f>
        <v/>
      </c>
      <c r="AE112" s="22" t="str">
        <f>IF(IF(AZ112=0,"",TRIM(MID($AJ112,BO112+1,AZ112-BO112-1)))="","",IF(VALUE(TRIM(MID($AJ112,BO112+1,AZ112-BO112-1)))&gt;0,"+"&amp;TRIM(MID($AJ112,BO112+1,AZ112-BO112-1))&amp;"*",TRIM(MID($AJ112,BO112+1,AZ112-BO112-1))&amp;"*"))</f>
        <v/>
      </c>
      <c r="AF112" s="23" t="str">
        <f>IF(AZ112=0,"",IF(BD112=0,TRIM(MID($AJ112,AZ112+1,LEN($AJ112)-AZ112)),IF(BS112&lt;&gt;0,TRIM(MID($AJ112,AZ112+1,BS112-AZ112-1)),TRIM(MID($AJ112,AZ112+1,BS112-AZ112-1)))))</f>
        <v/>
      </c>
      <c r="AG112" s="21"/>
      <c r="AH112" s="21">
        <v>850</v>
      </c>
      <c r="AI112" s="20" t="s">
        <v>365</v>
      </c>
      <c r="AJ112" s="20" t="s">
        <v>355</v>
      </c>
      <c r="AK112" s="19">
        <f>FIND("*",$AJ112,1)</f>
        <v>3</v>
      </c>
      <c r="AL112" s="19">
        <f>IF(ISERR(FIND("*",$AJ112,AK112+1)),0,FIND("*",$AJ112,AK112+1))</f>
        <v>20</v>
      </c>
      <c r="AM112" s="19">
        <f t="shared" si="152"/>
        <v>0</v>
      </c>
      <c r="AN112" s="19">
        <f t="shared" si="152"/>
        <v>0</v>
      </c>
      <c r="AO112" s="19">
        <f t="shared" si="152"/>
        <v>0</v>
      </c>
      <c r="AP112" s="19">
        <f t="shared" si="152"/>
        <v>0</v>
      </c>
      <c r="AQ112" s="19">
        <f t="shared" si="152"/>
        <v>0</v>
      </c>
      <c r="AR112" s="19">
        <f t="shared" si="152"/>
        <v>0</v>
      </c>
      <c r="AS112" s="19">
        <f t="shared" si="152"/>
        <v>0</v>
      </c>
      <c r="AT112" s="19">
        <f t="shared" si="152"/>
        <v>0</v>
      </c>
      <c r="AU112" s="19">
        <f t="shared" si="152"/>
        <v>0</v>
      </c>
      <c r="AV112" s="19">
        <f t="shared" si="152"/>
        <v>0</v>
      </c>
      <c r="AW112" s="19">
        <f t="shared" si="152"/>
        <v>0</v>
      </c>
      <c r="AX112" s="19">
        <f t="shared" si="152"/>
        <v>0</v>
      </c>
      <c r="AY112" s="19">
        <f t="shared" si="152"/>
        <v>0</v>
      </c>
      <c r="AZ112" s="19">
        <v>0</v>
      </c>
      <c r="BA112" s="19">
        <f t="shared" si="153"/>
        <v>16</v>
      </c>
      <c r="BB112" s="19">
        <f t="shared" si="153"/>
        <v>0</v>
      </c>
      <c r="BC112" s="19">
        <f t="shared" si="153"/>
        <v>16</v>
      </c>
      <c r="BD112" s="19">
        <f t="shared" si="153"/>
        <v>16</v>
      </c>
      <c r="BE112" s="19">
        <f t="shared" si="153"/>
        <v>16</v>
      </c>
      <c r="BF112" s="19">
        <f t="shared" si="153"/>
        <v>16</v>
      </c>
      <c r="BG112" s="19">
        <f t="shared" si="153"/>
        <v>16</v>
      </c>
      <c r="BH112" s="19">
        <f t="shared" si="153"/>
        <v>16</v>
      </c>
      <c r="BI112" s="19">
        <f t="shared" si="153"/>
        <v>16</v>
      </c>
      <c r="BJ112" s="19">
        <f t="shared" si="153"/>
        <v>16</v>
      </c>
      <c r="BK112" s="19">
        <f t="shared" si="153"/>
        <v>16</v>
      </c>
      <c r="BL112" s="19">
        <f t="shared" si="153"/>
        <v>16</v>
      </c>
      <c r="BM112" s="19">
        <f t="shared" si="153"/>
        <v>16</v>
      </c>
      <c r="BN112" s="19">
        <f t="shared" si="153"/>
        <v>16</v>
      </c>
      <c r="BO112" s="19">
        <v>0</v>
      </c>
    </row>
    <row r="132" spans="1:67" s="1" customFormat="1" ht="15" customHeight="1" x14ac:dyDescent="0.25">
      <c r="A132" s="75" t="s">
        <v>1</v>
      </c>
      <c r="B132" s="75" t="s">
        <v>2</v>
      </c>
      <c r="C132" s="76" t="s">
        <v>3</v>
      </c>
      <c r="D132" s="77"/>
      <c r="E132" s="76" t="s">
        <v>4</v>
      </c>
      <c r="F132" s="77"/>
      <c r="G132" s="76" t="s">
        <v>5</v>
      </c>
      <c r="H132" s="77"/>
      <c r="I132" s="76" t="s">
        <v>6</v>
      </c>
      <c r="J132" s="77"/>
      <c r="K132" s="76" t="s">
        <v>7</v>
      </c>
      <c r="L132" s="77"/>
      <c r="M132" s="76" t="s">
        <v>8</v>
      </c>
      <c r="N132" s="77"/>
      <c r="O132" s="76" t="s">
        <v>9</v>
      </c>
      <c r="P132" s="77"/>
      <c r="Q132" s="76" t="s">
        <v>10</v>
      </c>
      <c r="R132" s="77"/>
      <c r="S132" s="76" t="s">
        <v>11</v>
      </c>
      <c r="T132" s="77"/>
      <c r="U132" s="76" t="s">
        <v>12</v>
      </c>
      <c r="V132" s="77"/>
      <c r="W132" s="76" t="s">
        <v>13</v>
      </c>
      <c r="X132" s="77"/>
      <c r="Y132" s="76" t="s">
        <v>14</v>
      </c>
      <c r="Z132" s="77"/>
      <c r="AA132" s="76" t="s">
        <v>15</v>
      </c>
      <c r="AB132" s="77"/>
      <c r="AC132" s="76" t="s">
        <v>16</v>
      </c>
      <c r="AD132" s="77"/>
      <c r="AE132" s="76" t="s">
        <v>17</v>
      </c>
      <c r="AF132" s="77"/>
      <c r="AG132" s="75" t="s">
        <v>18</v>
      </c>
      <c r="AH132" s="75" t="s">
        <v>19</v>
      </c>
      <c r="AI132" s="75" t="s">
        <v>20</v>
      </c>
      <c r="AJ132" s="75" t="s">
        <v>21</v>
      </c>
      <c r="AK132" s="1" t="s">
        <v>22</v>
      </c>
      <c r="AL132" s="1" t="s">
        <v>23</v>
      </c>
      <c r="AM132" s="1" t="s">
        <v>24</v>
      </c>
      <c r="AN132" s="1" t="s">
        <v>25</v>
      </c>
      <c r="AO132" s="1" t="s">
        <v>26</v>
      </c>
      <c r="AP132" s="1" t="s">
        <v>27</v>
      </c>
      <c r="AQ132" s="1" t="s">
        <v>28</v>
      </c>
      <c r="AR132" s="1" t="s">
        <v>29</v>
      </c>
      <c r="AS132" s="1" t="s">
        <v>30</v>
      </c>
      <c r="AT132" s="1" t="s">
        <v>31</v>
      </c>
      <c r="AU132" s="1" t="s">
        <v>32</v>
      </c>
      <c r="AV132" s="2" t="s">
        <v>33</v>
      </c>
      <c r="AW132" s="1" t="s">
        <v>34</v>
      </c>
      <c r="AX132" s="1" t="s">
        <v>35</v>
      </c>
      <c r="AY132" s="1" t="s">
        <v>36</v>
      </c>
      <c r="AZ132" s="1" t="s">
        <v>37</v>
      </c>
      <c r="BA132" s="1" t="s">
        <v>38</v>
      </c>
      <c r="BB132" s="1" t="s">
        <v>39</v>
      </c>
      <c r="BC132" s="1" t="s">
        <v>40</v>
      </c>
      <c r="BD132" s="1" t="s">
        <v>41</v>
      </c>
      <c r="BE132" s="1" t="s">
        <v>42</v>
      </c>
      <c r="BF132" s="1" t="s">
        <v>43</v>
      </c>
      <c r="BG132" s="2" t="s">
        <v>44</v>
      </c>
      <c r="BH132" s="1" t="s">
        <v>45</v>
      </c>
      <c r="BI132" s="1" t="s">
        <v>46</v>
      </c>
      <c r="BJ132" s="1" t="s">
        <v>47</v>
      </c>
      <c r="BK132" s="1" t="s">
        <v>48</v>
      </c>
      <c r="BL132" s="1" t="s">
        <v>49</v>
      </c>
      <c r="BM132" s="1" t="s">
        <v>50</v>
      </c>
      <c r="BN132" s="1" t="s">
        <v>51</v>
      </c>
      <c r="BO132" s="1" t="s">
        <v>52</v>
      </c>
    </row>
    <row r="152" spans="1:67" s="1" customFormat="1" ht="15" customHeight="1" x14ac:dyDescent="0.25">
      <c r="A152" s="75" t="s">
        <v>1</v>
      </c>
      <c r="B152" s="75" t="s">
        <v>2</v>
      </c>
      <c r="C152" s="76" t="s">
        <v>3</v>
      </c>
      <c r="D152" s="77"/>
      <c r="E152" s="76" t="s">
        <v>4</v>
      </c>
      <c r="F152" s="77"/>
      <c r="G152" s="76" t="s">
        <v>5</v>
      </c>
      <c r="H152" s="77"/>
      <c r="I152" s="76" t="s">
        <v>6</v>
      </c>
      <c r="J152" s="77"/>
      <c r="K152" s="76" t="s">
        <v>7</v>
      </c>
      <c r="L152" s="77"/>
      <c r="M152" s="76" t="s">
        <v>8</v>
      </c>
      <c r="N152" s="77"/>
      <c r="O152" s="76" t="s">
        <v>9</v>
      </c>
      <c r="P152" s="77"/>
      <c r="Q152" s="76" t="s">
        <v>10</v>
      </c>
      <c r="R152" s="77"/>
      <c r="S152" s="76" t="s">
        <v>11</v>
      </c>
      <c r="T152" s="77"/>
      <c r="U152" s="76" t="s">
        <v>12</v>
      </c>
      <c r="V152" s="77"/>
      <c r="W152" s="76" t="s">
        <v>13</v>
      </c>
      <c r="X152" s="77"/>
      <c r="Y152" s="76" t="s">
        <v>14</v>
      </c>
      <c r="Z152" s="77"/>
      <c r="AA152" s="76" t="s">
        <v>15</v>
      </c>
      <c r="AB152" s="77"/>
      <c r="AC152" s="76" t="s">
        <v>16</v>
      </c>
      <c r="AD152" s="77"/>
      <c r="AE152" s="76" t="s">
        <v>17</v>
      </c>
      <c r="AF152" s="77"/>
      <c r="AG152" s="75" t="s">
        <v>18</v>
      </c>
      <c r="AH152" s="75" t="s">
        <v>19</v>
      </c>
      <c r="AI152" s="75" t="s">
        <v>20</v>
      </c>
      <c r="AJ152" s="75" t="s">
        <v>21</v>
      </c>
      <c r="AK152" s="1" t="s">
        <v>22</v>
      </c>
      <c r="AL152" s="1" t="s">
        <v>23</v>
      </c>
      <c r="AM152" s="1" t="s">
        <v>24</v>
      </c>
      <c r="AN152" s="1" t="s">
        <v>25</v>
      </c>
      <c r="AO152" s="1" t="s">
        <v>26</v>
      </c>
      <c r="AP152" s="1" t="s">
        <v>27</v>
      </c>
      <c r="AQ152" s="1" t="s">
        <v>28</v>
      </c>
      <c r="AR152" s="1" t="s">
        <v>29</v>
      </c>
      <c r="AS152" s="1" t="s">
        <v>30</v>
      </c>
      <c r="AT152" s="1" t="s">
        <v>31</v>
      </c>
      <c r="AU152" s="1" t="s">
        <v>32</v>
      </c>
      <c r="AV152" s="2" t="s">
        <v>33</v>
      </c>
      <c r="AW152" s="1" t="s">
        <v>34</v>
      </c>
      <c r="AX152" s="1" t="s">
        <v>35</v>
      </c>
      <c r="AY152" s="1" t="s">
        <v>36</v>
      </c>
      <c r="AZ152" s="1" t="s">
        <v>37</v>
      </c>
      <c r="BA152" s="1" t="s">
        <v>38</v>
      </c>
      <c r="BB152" s="1" t="s">
        <v>39</v>
      </c>
      <c r="BC152" s="1" t="s">
        <v>40</v>
      </c>
      <c r="BD152" s="1" t="s">
        <v>41</v>
      </c>
      <c r="BE152" s="1" t="s">
        <v>42</v>
      </c>
      <c r="BF152" s="1" t="s">
        <v>43</v>
      </c>
      <c r="BG152" s="2" t="s">
        <v>44</v>
      </c>
      <c r="BH152" s="1" t="s">
        <v>45</v>
      </c>
      <c r="BI152" s="1" t="s">
        <v>46</v>
      </c>
      <c r="BJ152" s="1" t="s">
        <v>47</v>
      </c>
      <c r="BK152" s="1" t="s">
        <v>48</v>
      </c>
      <c r="BL152" s="1" t="s">
        <v>49</v>
      </c>
      <c r="BM152" s="1" t="s">
        <v>50</v>
      </c>
      <c r="BN152" s="1" t="s">
        <v>51</v>
      </c>
      <c r="BO152" s="1" t="s">
        <v>52</v>
      </c>
    </row>
  </sheetData>
  <mergeCells count="54">
    <mergeCell ref="AC152:AD152"/>
    <mergeCell ref="AE152:AF152"/>
    <mergeCell ref="Q152:R152"/>
    <mergeCell ref="S152:T152"/>
    <mergeCell ref="U152:V152"/>
    <mergeCell ref="W152:X152"/>
    <mergeCell ref="Y152:Z152"/>
    <mergeCell ref="AA152:AB152"/>
    <mergeCell ref="AA132:AB132"/>
    <mergeCell ref="AC132:AD132"/>
    <mergeCell ref="AE132:AF132"/>
    <mergeCell ref="C152:D152"/>
    <mergeCell ref="E152:F152"/>
    <mergeCell ref="G152:H152"/>
    <mergeCell ref="I152:J152"/>
    <mergeCell ref="K152:L152"/>
    <mergeCell ref="M152:N152"/>
    <mergeCell ref="O152:P152"/>
    <mergeCell ref="O132:P132"/>
    <mergeCell ref="Q132:R132"/>
    <mergeCell ref="S132:T132"/>
    <mergeCell ref="U132:V132"/>
    <mergeCell ref="W132:X132"/>
    <mergeCell ref="Y132:Z132"/>
    <mergeCell ref="C132:D132"/>
    <mergeCell ref="E132:F132"/>
    <mergeCell ref="G132:H132"/>
    <mergeCell ref="I132:J132"/>
    <mergeCell ref="K132:L132"/>
    <mergeCell ref="M132:N132"/>
    <mergeCell ref="A37:AI37"/>
    <mergeCell ref="A49:AI49"/>
    <mergeCell ref="A55:AI55"/>
    <mergeCell ref="A63:AI63"/>
    <mergeCell ref="A75:AI75"/>
    <mergeCell ref="A107:AI107"/>
    <mergeCell ref="A110:AI110"/>
    <mergeCell ref="A4:AI4"/>
    <mergeCell ref="U3:V3"/>
    <mergeCell ref="W3:X3"/>
    <mergeCell ref="Y3:Z3"/>
    <mergeCell ref="AA3:AB3"/>
    <mergeCell ref="AC3:AD3"/>
    <mergeCell ref="AE3:AF3"/>
    <mergeCell ref="A1:AI2"/>
    <mergeCell ref="C3:D3"/>
    <mergeCell ref="E3:F3"/>
    <mergeCell ref="G3:H3"/>
    <mergeCell ref="I3:J3"/>
    <mergeCell ref="K3:L3"/>
    <mergeCell ref="M3:N3"/>
    <mergeCell ref="O3:P3"/>
    <mergeCell ref="Q3:R3"/>
    <mergeCell ref="S3:T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4F9E6-93E3-435E-8D06-1EAF284654E0}">
  <dimension ref="A1:N459"/>
  <sheetViews>
    <sheetView tabSelected="1" topLeftCell="A457" workbookViewId="0">
      <selection activeCell="I462" sqref="I462"/>
    </sheetView>
  </sheetViews>
  <sheetFormatPr defaultColWidth="9.140625" defaultRowHeight="12.75" x14ac:dyDescent="0.25"/>
  <cols>
    <col min="1" max="1" width="64.140625" style="19" customWidth="1"/>
    <col min="2" max="2" width="14.42578125" style="19" bestFit="1" customWidth="1"/>
    <col min="3" max="3" width="18.42578125" style="84" bestFit="1" customWidth="1"/>
    <col min="4" max="4" width="10.42578125" style="81" bestFit="1" customWidth="1"/>
    <col min="5" max="5" width="53.28515625" style="84" customWidth="1"/>
    <col min="6" max="16384" width="9.140625" style="84"/>
  </cols>
  <sheetData>
    <row r="1" spans="1:14" s="80" customFormat="1" ht="22.5" x14ac:dyDescent="0.25">
      <c r="A1" s="78" t="s">
        <v>366</v>
      </c>
      <c r="B1" s="79"/>
      <c r="D1" s="81"/>
    </row>
    <row r="3" spans="1:14" ht="25.5" x14ac:dyDescent="0.25">
      <c r="A3" s="82" t="s">
        <v>367</v>
      </c>
      <c r="B3" s="82" t="s">
        <v>368</v>
      </c>
      <c r="C3" s="82" t="s">
        <v>369</v>
      </c>
      <c r="D3" s="82" t="s">
        <v>370</v>
      </c>
      <c r="E3" s="82" t="s">
        <v>371</v>
      </c>
      <c r="F3" s="83"/>
      <c r="G3" s="83"/>
      <c r="H3" s="83"/>
      <c r="I3" s="83"/>
      <c r="J3" s="83"/>
      <c r="K3" s="83"/>
      <c r="L3" s="83"/>
      <c r="M3" s="83"/>
      <c r="N3" s="83"/>
    </row>
    <row r="4" spans="1:14" x14ac:dyDescent="0.25">
      <c r="A4" s="19" t="s">
        <v>372</v>
      </c>
      <c r="B4" s="19" t="s">
        <v>373</v>
      </c>
      <c r="C4" s="85">
        <v>40597</v>
      </c>
      <c r="D4" s="81">
        <v>40588</v>
      </c>
    </row>
    <row r="5" spans="1:14" x14ac:dyDescent="0.25">
      <c r="A5" s="19" t="s">
        <v>374</v>
      </c>
      <c r="B5" s="19" t="s">
        <v>373</v>
      </c>
      <c r="C5" s="85">
        <v>40597</v>
      </c>
      <c r="D5" s="81">
        <v>40588</v>
      </c>
    </row>
    <row r="6" spans="1:14" x14ac:dyDescent="0.25">
      <c r="A6" s="19" t="s">
        <v>375</v>
      </c>
      <c r="B6" s="19" t="s">
        <v>373</v>
      </c>
      <c r="C6" s="85"/>
      <c r="D6" s="81">
        <v>40625</v>
      </c>
    </row>
    <row r="7" spans="1:14" x14ac:dyDescent="0.25">
      <c r="A7" s="19" t="s">
        <v>376</v>
      </c>
      <c r="B7" s="19" t="s">
        <v>373</v>
      </c>
      <c r="C7" s="85">
        <v>40639</v>
      </c>
      <c r="D7" s="81">
        <v>40625</v>
      </c>
    </row>
    <row r="8" spans="1:14" x14ac:dyDescent="0.25">
      <c r="A8" s="19" t="s">
        <v>377</v>
      </c>
      <c r="B8" s="19" t="s">
        <v>373</v>
      </c>
      <c r="C8" s="85">
        <v>40639</v>
      </c>
      <c r="D8" s="81">
        <v>40625</v>
      </c>
    </row>
    <row r="9" spans="1:14" x14ac:dyDescent="0.25">
      <c r="A9" s="19" t="s">
        <v>378</v>
      </c>
      <c r="B9" s="19" t="s">
        <v>373</v>
      </c>
      <c r="C9" s="85">
        <v>40674</v>
      </c>
      <c r="D9" s="81">
        <v>40654</v>
      </c>
    </row>
    <row r="10" spans="1:14" x14ac:dyDescent="0.25">
      <c r="A10" s="19" t="s">
        <v>379</v>
      </c>
      <c r="B10" s="19" t="s">
        <v>373</v>
      </c>
      <c r="C10" s="85">
        <v>40674</v>
      </c>
      <c r="D10" s="81">
        <v>40654</v>
      </c>
    </row>
    <row r="11" spans="1:14" ht="25.5" x14ac:dyDescent="0.25">
      <c r="A11" s="19" t="s">
        <v>380</v>
      </c>
      <c r="B11" s="19" t="s">
        <v>381</v>
      </c>
      <c r="C11" s="85"/>
      <c r="D11" s="81">
        <v>40959</v>
      </c>
    </row>
    <row r="12" spans="1:14" ht="25.5" x14ac:dyDescent="0.25">
      <c r="A12" s="19" t="s">
        <v>382</v>
      </c>
      <c r="B12" s="19" t="s">
        <v>381</v>
      </c>
      <c r="C12" s="85"/>
      <c r="D12" s="81">
        <v>40981</v>
      </c>
    </row>
    <row r="13" spans="1:14" ht="25.5" x14ac:dyDescent="0.25">
      <c r="A13" s="19" t="s">
        <v>383</v>
      </c>
      <c r="B13" s="19" t="s">
        <v>381</v>
      </c>
      <c r="C13" s="85"/>
      <c r="D13" s="81">
        <v>41039</v>
      </c>
    </row>
    <row r="14" spans="1:14" x14ac:dyDescent="0.25">
      <c r="A14" s="19" t="s">
        <v>384</v>
      </c>
      <c r="B14" s="19" t="s">
        <v>385</v>
      </c>
      <c r="C14" s="85"/>
      <c r="D14" s="81">
        <v>41044</v>
      </c>
    </row>
    <row r="15" spans="1:14" x14ac:dyDescent="0.25">
      <c r="A15" s="19" t="s">
        <v>386</v>
      </c>
      <c r="B15" s="19" t="s">
        <v>385</v>
      </c>
      <c r="C15" s="85"/>
      <c r="D15" s="81">
        <v>41046</v>
      </c>
    </row>
    <row r="16" spans="1:14" x14ac:dyDescent="0.25">
      <c r="A16" s="19" t="s">
        <v>387</v>
      </c>
      <c r="B16" s="19" t="s">
        <v>388</v>
      </c>
      <c r="C16" s="85">
        <v>41059</v>
      </c>
    </row>
    <row r="17" spans="1:4" x14ac:dyDescent="0.25">
      <c r="A17" s="19" t="s">
        <v>389</v>
      </c>
      <c r="B17" s="19" t="s">
        <v>388</v>
      </c>
      <c r="C17" s="85">
        <v>41059</v>
      </c>
    </row>
    <row r="18" spans="1:4" ht="28.5" customHeight="1" x14ac:dyDescent="0.25">
      <c r="A18" s="19" t="s">
        <v>390</v>
      </c>
      <c r="B18" s="19" t="s">
        <v>385</v>
      </c>
      <c r="C18" s="85"/>
      <c r="D18" s="81">
        <v>41059</v>
      </c>
    </row>
    <row r="19" spans="1:4" ht="26.45" customHeight="1" x14ac:dyDescent="0.25">
      <c r="A19" s="19" t="s">
        <v>391</v>
      </c>
      <c r="B19" s="19" t="s">
        <v>392</v>
      </c>
      <c r="D19" s="81">
        <v>41094</v>
      </c>
    </row>
    <row r="20" spans="1:4" x14ac:dyDescent="0.25">
      <c r="A20" s="19" t="s">
        <v>393</v>
      </c>
      <c r="B20" s="19" t="s">
        <v>385</v>
      </c>
      <c r="D20" s="81">
        <v>41142</v>
      </c>
    </row>
    <row r="21" spans="1:4" ht="38.25" x14ac:dyDescent="0.25">
      <c r="A21" s="19" t="s">
        <v>394</v>
      </c>
      <c r="B21" s="19" t="s">
        <v>392</v>
      </c>
      <c r="D21" s="81">
        <v>41142</v>
      </c>
    </row>
    <row r="22" spans="1:4" ht="25.5" x14ac:dyDescent="0.25">
      <c r="A22" s="19" t="s">
        <v>395</v>
      </c>
      <c r="B22" s="19" t="s">
        <v>396</v>
      </c>
      <c r="D22" s="81">
        <v>41156</v>
      </c>
    </row>
    <row r="23" spans="1:4" x14ac:dyDescent="0.25">
      <c r="A23" s="19" t="s">
        <v>397</v>
      </c>
      <c r="B23" s="19" t="s">
        <v>392</v>
      </c>
      <c r="D23" s="81">
        <v>41229</v>
      </c>
    </row>
    <row r="24" spans="1:4" ht="25.5" x14ac:dyDescent="0.25">
      <c r="A24" s="19" t="s">
        <v>398</v>
      </c>
      <c r="B24" s="19" t="s">
        <v>392</v>
      </c>
      <c r="D24" s="81">
        <v>41235</v>
      </c>
    </row>
    <row r="25" spans="1:4" ht="38.25" x14ac:dyDescent="0.25">
      <c r="A25" s="19" t="s">
        <v>399</v>
      </c>
      <c r="B25" s="19" t="s">
        <v>385</v>
      </c>
      <c r="D25" s="81">
        <v>41240</v>
      </c>
    </row>
    <row r="26" spans="1:4" ht="51" x14ac:dyDescent="0.25">
      <c r="A26" s="19" t="s">
        <v>400</v>
      </c>
      <c r="B26" s="19" t="s">
        <v>392</v>
      </c>
      <c r="D26" s="81">
        <v>41250</v>
      </c>
    </row>
    <row r="27" spans="1:4" ht="25.5" x14ac:dyDescent="0.25">
      <c r="A27" s="19" t="s">
        <v>401</v>
      </c>
      <c r="B27" s="19" t="s">
        <v>402</v>
      </c>
      <c r="D27" s="81">
        <v>41257</v>
      </c>
    </row>
    <row r="28" spans="1:4" x14ac:dyDescent="0.25">
      <c r="A28" s="19" t="s">
        <v>403</v>
      </c>
      <c r="B28" s="19" t="s">
        <v>396</v>
      </c>
      <c r="D28" s="81">
        <v>41262</v>
      </c>
    </row>
    <row r="29" spans="1:4" x14ac:dyDescent="0.25">
      <c r="A29" s="19" t="s">
        <v>404</v>
      </c>
      <c r="B29" s="19" t="s">
        <v>373</v>
      </c>
      <c r="D29" s="81">
        <v>41290</v>
      </c>
    </row>
    <row r="30" spans="1:4" x14ac:dyDescent="0.25">
      <c r="A30" s="19" t="s">
        <v>405</v>
      </c>
      <c r="B30" s="19" t="s">
        <v>373</v>
      </c>
      <c r="D30" s="81">
        <v>41290</v>
      </c>
    </row>
    <row r="31" spans="1:4" x14ac:dyDescent="0.25">
      <c r="A31" s="19" t="s">
        <v>406</v>
      </c>
      <c r="B31" s="19" t="s">
        <v>373</v>
      </c>
      <c r="D31" s="81">
        <v>41290</v>
      </c>
    </row>
    <row r="32" spans="1:4" x14ac:dyDescent="0.25">
      <c r="A32" s="19" t="s">
        <v>407</v>
      </c>
      <c r="B32" s="19" t="s">
        <v>373</v>
      </c>
      <c r="D32" s="81">
        <v>41290</v>
      </c>
    </row>
    <row r="33" spans="1:4" x14ac:dyDescent="0.25">
      <c r="A33" s="19" t="s">
        <v>408</v>
      </c>
      <c r="B33" s="19" t="s">
        <v>373</v>
      </c>
      <c r="D33" s="81">
        <v>41290</v>
      </c>
    </row>
    <row r="34" spans="1:4" x14ac:dyDescent="0.25">
      <c r="A34" s="19" t="s">
        <v>409</v>
      </c>
      <c r="B34" s="19" t="s">
        <v>373</v>
      </c>
      <c r="D34" s="81">
        <v>41290</v>
      </c>
    </row>
    <row r="35" spans="1:4" x14ac:dyDescent="0.25">
      <c r="A35" s="19" t="s">
        <v>410</v>
      </c>
      <c r="B35" s="19" t="s">
        <v>373</v>
      </c>
      <c r="D35" s="81">
        <v>41290</v>
      </c>
    </row>
    <row r="36" spans="1:4" x14ac:dyDescent="0.25">
      <c r="A36" s="19" t="s">
        <v>411</v>
      </c>
      <c r="B36" s="19" t="s">
        <v>373</v>
      </c>
      <c r="D36" s="81">
        <v>41290</v>
      </c>
    </row>
    <row r="37" spans="1:4" x14ac:dyDescent="0.25">
      <c r="A37" s="19" t="s">
        <v>412</v>
      </c>
      <c r="B37" s="19" t="s">
        <v>373</v>
      </c>
      <c r="D37" s="81">
        <v>41290</v>
      </c>
    </row>
    <row r="38" spans="1:4" x14ac:dyDescent="0.25">
      <c r="A38" s="19" t="s">
        <v>413</v>
      </c>
      <c r="B38" s="19" t="s">
        <v>373</v>
      </c>
      <c r="D38" s="81">
        <v>41290</v>
      </c>
    </row>
    <row r="39" spans="1:4" x14ac:dyDescent="0.25">
      <c r="A39" s="19" t="s">
        <v>414</v>
      </c>
      <c r="B39" s="19" t="s">
        <v>373</v>
      </c>
      <c r="D39" s="81">
        <v>41290</v>
      </c>
    </row>
    <row r="40" spans="1:4" x14ac:dyDescent="0.25">
      <c r="A40" s="19" t="s">
        <v>415</v>
      </c>
      <c r="B40" s="19" t="s">
        <v>373</v>
      </c>
      <c r="D40" s="81">
        <v>41290</v>
      </c>
    </row>
    <row r="41" spans="1:4" x14ac:dyDescent="0.25">
      <c r="A41" s="19" t="s">
        <v>416</v>
      </c>
      <c r="B41" s="19" t="s">
        <v>373</v>
      </c>
      <c r="D41" s="81">
        <v>41290</v>
      </c>
    </row>
    <row r="42" spans="1:4" ht="24" customHeight="1" x14ac:dyDescent="0.25">
      <c r="A42" s="19" t="s">
        <v>417</v>
      </c>
      <c r="B42" s="19" t="s">
        <v>381</v>
      </c>
      <c r="D42" s="81">
        <v>41290</v>
      </c>
    </row>
    <row r="43" spans="1:4" ht="38.25" x14ac:dyDescent="0.25">
      <c r="A43" s="19" t="s">
        <v>418</v>
      </c>
      <c r="B43" s="19" t="s">
        <v>385</v>
      </c>
      <c r="D43" s="81">
        <v>41291</v>
      </c>
    </row>
    <row r="44" spans="1:4" x14ac:dyDescent="0.25">
      <c r="A44" s="19" t="s">
        <v>419</v>
      </c>
      <c r="B44" s="19" t="s">
        <v>420</v>
      </c>
      <c r="D44" s="81">
        <v>41296</v>
      </c>
    </row>
    <row r="45" spans="1:4" x14ac:dyDescent="0.25">
      <c r="A45" s="19" t="s">
        <v>421</v>
      </c>
      <c r="B45" s="19" t="s">
        <v>422</v>
      </c>
      <c r="D45" s="81">
        <v>41296</v>
      </c>
    </row>
    <row r="46" spans="1:4" x14ac:dyDescent="0.25">
      <c r="A46" s="19" t="s">
        <v>423</v>
      </c>
      <c r="B46" s="19" t="s">
        <v>424</v>
      </c>
      <c r="D46" s="81">
        <v>41309</v>
      </c>
    </row>
    <row r="47" spans="1:4" x14ac:dyDescent="0.25">
      <c r="A47" s="19" t="s">
        <v>425</v>
      </c>
      <c r="B47" s="19" t="s">
        <v>396</v>
      </c>
      <c r="D47" s="81">
        <v>41312</v>
      </c>
    </row>
    <row r="48" spans="1:4" x14ac:dyDescent="0.25">
      <c r="A48" s="19" t="s">
        <v>426</v>
      </c>
      <c r="B48" s="19" t="s">
        <v>396</v>
      </c>
      <c r="D48" s="81">
        <v>41312</v>
      </c>
    </row>
    <row r="49" spans="1:4" x14ac:dyDescent="0.25">
      <c r="A49" s="19" t="s">
        <v>427</v>
      </c>
      <c r="B49" s="19" t="s">
        <v>396</v>
      </c>
      <c r="D49" s="81">
        <v>41312</v>
      </c>
    </row>
    <row r="50" spans="1:4" x14ac:dyDescent="0.25">
      <c r="A50" s="19" t="s">
        <v>428</v>
      </c>
      <c r="B50" s="19" t="s">
        <v>429</v>
      </c>
      <c r="D50" s="81">
        <v>41317</v>
      </c>
    </row>
    <row r="51" spans="1:4" x14ac:dyDescent="0.25">
      <c r="A51" s="19" t="s">
        <v>430</v>
      </c>
      <c r="B51" s="19" t="s">
        <v>429</v>
      </c>
      <c r="D51" s="81">
        <v>41317</v>
      </c>
    </row>
    <row r="52" spans="1:4" x14ac:dyDescent="0.25">
      <c r="A52" s="19" t="s">
        <v>431</v>
      </c>
      <c r="B52" s="19" t="s">
        <v>429</v>
      </c>
      <c r="D52" s="81">
        <v>41317</v>
      </c>
    </row>
    <row r="53" spans="1:4" x14ac:dyDescent="0.25">
      <c r="A53" s="19" t="s">
        <v>432</v>
      </c>
      <c r="B53" s="19" t="s">
        <v>429</v>
      </c>
      <c r="D53" s="81">
        <v>41317</v>
      </c>
    </row>
    <row r="54" spans="1:4" x14ac:dyDescent="0.25">
      <c r="A54" s="19" t="s">
        <v>433</v>
      </c>
      <c r="B54" s="19" t="s">
        <v>429</v>
      </c>
      <c r="D54" s="81">
        <v>41317</v>
      </c>
    </row>
    <row r="55" spans="1:4" x14ac:dyDescent="0.25">
      <c r="A55" s="19" t="s">
        <v>434</v>
      </c>
      <c r="B55" s="19" t="s">
        <v>429</v>
      </c>
      <c r="D55" s="81">
        <v>41317</v>
      </c>
    </row>
    <row r="56" spans="1:4" x14ac:dyDescent="0.25">
      <c r="A56" s="19" t="s">
        <v>435</v>
      </c>
      <c r="B56" s="19" t="s">
        <v>429</v>
      </c>
      <c r="D56" s="81">
        <v>41317</v>
      </c>
    </row>
    <row r="57" spans="1:4" x14ac:dyDescent="0.25">
      <c r="A57" s="19" t="s">
        <v>436</v>
      </c>
      <c r="B57" s="19" t="s">
        <v>396</v>
      </c>
      <c r="D57" s="81">
        <v>41318</v>
      </c>
    </row>
    <row r="58" spans="1:4" x14ac:dyDescent="0.25">
      <c r="A58" s="19" t="s">
        <v>437</v>
      </c>
      <c r="B58" s="19" t="s">
        <v>396</v>
      </c>
      <c r="D58" s="81">
        <v>41318</v>
      </c>
    </row>
    <row r="59" spans="1:4" x14ac:dyDescent="0.25">
      <c r="A59" s="19" t="s">
        <v>438</v>
      </c>
      <c r="B59" s="19" t="s">
        <v>396</v>
      </c>
      <c r="D59" s="81">
        <v>41318</v>
      </c>
    </row>
    <row r="60" spans="1:4" x14ac:dyDescent="0.25">
      <c r="A60" s="19" t="s">
        <v>439</v>
      </c>
      <c r="B60" s="19" t="s">
        <v>396</v>
      </c>
      <c r="D60" s="81">
        <v>41318</v>
      </c>
    </row>
    <row r="61" spans="1:4" ht="25.5" x14ac:dyDescent="0.25">
      <c r="A61" s="19" t="s">
        <v>440</v>
      </c>
      <c r="B61" s="19" t="s">
        <v>385</v>
      </c>
      <c r="D61" s="81">
        <v>41313</v>
      </c>
    </row>
    <row r="62" spans="1:4" x14ac:dyDescent="0.25">
      <c r="A62" s="19" t="s">
        <v>441</v>
      </c>
      <c r="B62" s="19" t="s">
        <v>442</v>
      </c>
      <c r="D62" s="81">
        <v>41359</v>
      </c>
    </row>
    <row r="63" spans="1:4" x14ac:dyDescent="0.25">
      <c r="A63" s="19" t="s">
        <v>443</v>
      </c>
      <c r="B63" s="19" t="s">
        <v>442</v>
      </c>
      <c r="D63" s="81">
        <v>41359</v>
      </c>
    </row>
    <row r="64" spans="1:4" x14ac:dyDescent="0.25">
      <c r="A64" s="19" t="s">
        <v>444</v>
      </c>
      <c r="B64" s="19" t="s">
        <v>442</v>
      </c>
      <c r="D64" s="81">
        <v>41359</v>
      </c>
    </row>
    <row r="65" spans="1:4" x14ac:dyDescent="0.25">
      <c r="A65" s="19" t="s">
        <v>445</v>
      </c>
      <c r="B65" s="19" t="s">
        <v>442</v>
      </c>
      <c r="D65" s="81">
        <v>41359</v>
      </c>
    </row>
    <row r="66" spans="1:4" x14ac:dyDescent="0.25">
      <c r="A66" s="19" t="s">
        <v>446</v>
      </c>
      <c r="B66" s="19" t="s">
        <v>442</v>
      </c>
      <c r="D66" s="81">
        <v>41359</v>
      </c>
    </row>
    <row r="67" spans="1:4" x14ac:dyDescent="0.25">
      <c r="A67" s="19" t="s">
        <v>447</v>
      </c>
      <c r="B67" s="19" t="s">
        <v>442</v>
      </c>
      <c r="D67" s="81">
        <v>41359</v>
      </c>
    </row>
    <row r="68" spans="1:4" x14ac:dyDescent="0.25">
      <c r="A68" s="19" t="s">
        <v>448</v>
      </c>
      <c r="B68" s="19" t="s">
        <v>396</v>
      </c>
      <c r="D68" s="81">
        <v>41396</v>
      </c>
    </row>
    <row r="69" spans="1:4" x14ac:dyDescent="0.25">
      <c r="A69" s="19" t="s">
        <v>449</v>
      </c>
      <c r="B69" s="19" t="s">
        <v>450</v>
      </c>
      <c r="D69" s="81">
        <v>41403</v>
      </c>
    </row>
    <row r="70" spans="1:4" x14ac:dyDescent="0.25">
      <c r="A70" s="19" t="s">
        <v>451</v>
      </c>
      <c r="B70" s="19" t="s">
        <v>450</v>
      </c>
      <c r="D70" s="81">
        <v>41403</v>
      </c>
    </row>
    <row r="71" spans="1:4" x14ac:dyDescent="0.25">
      <c r="A71" s="19" t="s">
        <v>452</v>
      </c>
      <c r="B71" s="19" t="s">
        <v>450</v>
      </c>
      <c r="D71" s="81">
        <v>41403</v>
      </c>
    </row>
    <row r="72" spans="1:4" x14ac:dyDescent="0.25">
      <c r="A72" s="19" t="s">
        <v>453</v>
      </c>
      <c r="B72" s="19" t="s">
        <v>450</v>
      </c>
      <c r="D72" s="81">
        <v>41403</v>
      </c>
    </row>
    <row r="73" spans="1:4" x14ac:dyDescent="0.25">
      <c r="A73" s="19" t="s">
        <v>454</v>
      </c>
      <c r="B73" s="19" t="s">
        <v>450</v>
      </c>
      <c r="D73" s="81">
        <v>41403</v>
      </c>
    </row>
    <row r="74" spans="1:4" x14ac:dyDescent="0.25">
      <c r="A74" s="19" t="s">
        <v>455</v>
      </c>
      <c r="B74" s="19" t="s">
        <v>450</v>
      </c>
      <c r="D74" s="81">
        <v>41403</v>
      </c>
    </row>
    <row r="75" spans="1:4" x14ac:dyDescent="0.25">
      <c r="A75" s="19" t="s">
        <v>456</v>
      </c>
      <c r="B75" s="19" t="s">
        <v>450</v>
      </c>
      <c r="D75" s="81">
        <v>41403</v>
      </c>
    </row>
    <row r="76" spans="1:4" x14ac:dyDescent="0.25">
      <c r="A76" s="19" t="s">
        <v>457</v>
      </c>
      <c r="B76" s="19" t="s">
        <v>450</v>
      </c>
      <c r="D76" s="81">
        <v>41403</v>
      </c>
    </row>
    <row r="77" spans="1:4" x14ac:dyDescent="0.25">
      <c r="A77" s="19" t="s">
        <v>458</v>
      </c>
      <c r="B77" s="19" t="s">
        <v>450</v>
      </c>
      <c r="D77" s="81">
        <v>41403</v>
      </c>
    </row>
    <row r="78" spans="1:4" x14ac:dyDescent="0.25">
      <c r="A78" s="19" t="s">
        <v>459</v>
      </c>
      <c r="B78" s="19" t="s">
        <v>450</v>
      </c>
      <c r="D78" s="81">
        <v>41403</v>
      </c>
    </row>
    <row r="79" spans="1:4" x14ac:dyDescent="0.25">
      <c r="A79" s="19" t="s">
        <v>460</v>
      </c>
      <c r="B79" s="19" t="s">
        <v>450</v>
      </c>
      <c r="D79" s="81">
        <v>41403</v>
      </c>
    </row>
    <row r="80" spans="1:4" x14ac:dyDescent="0.25">
      <c r="A80" s="19" t="s">
        <v>461</v>
      </c>
      <c r="B80" s="19" t="s">
        <v>450</v>
      </c>
      <c r="D80" s="81">
        <v>41403</v>
      </c>
    </row>
    <row r="81" spans="1:4" x14ac:dyDescent="0.25">
      <c r="A81" s="19" t="s">
        <v>462</v>
      </c>
      <c r="B81" s="19" t="s">
        <v>450</v>
      </c>
      <c r="D81" s="81">
        <v>41403</v>
      </c>
    </row>
    <row r="82" spans="1:4" x14ac:dyDescent="0.25">
      <c r="A82" s="19" t="s">
        <v>463</v>
      </c>
      <c r="B82" s="19" t="s">
        <v>450</v>
      </c>
      <c r="D82" s="81">
        <v>41403</v>
      </c>
    </row>
    <row r="83" spans="1:4" x14ac:dyDescent="0.25">
      <c r="A83" s="19" t="s">
        <v>464</v>
      </c>
      <c r="B83" s="19" t="s">
        <v>450</v>
      </c>
      <c r="D83" s="81">
        <v>41403</v>
      </c>
    </row>
    <row r="84" spans="1:4" x14ac:dyDescent="0.25">
      <c r="A84" s="19" t="s">
        <v>465</v>
      </c>
      <c r="B84" s="19" t="s">
        <v>450</v>
      </c>
      <c r="D84" s="81">
        <v>41403</v>
      </c>
    </row>
    <row r="85" spans="1:4" x14ac:dyDescent="0.25">
      <c r="A85" s="19" t="s">
        <v>466</v>
      </c>
      <c r="B85" s="19" t="s">
        <v>450</v>
      </c>
      <c r="D85" s="81">
        <v>41404</v>
      </c>
    </row>
    <row r="86" spans="1:4" x14ac:dyDescent="0.25">
      <c r="A86" s="19" t="s">
        <v>467</v>
      </c>
      <c r="B86" s="19" t="s">
        <v>450</v>
      </c>
      <c r="D86" s="81">
        <v>41404</v>
      </c>
    </row>
    <row r="87" spans="1:4" x14ac:dyDescent="0.25">
      <c r="A87" s="19" t="s">
        <v>468</v>
      </c>
      <c r="B87" s="19" t="s">
        <v>450</v>
      </c>
      <c r="D87" s="81">
        <v>41404</v>
      </c>
    </row>
    <row r="88" spans="1:4" x14ac:dyDescent="0.25">
      <c r="A88" s="19" t="s">
        <v>469</v>
      </c>
      <c r="B88" s="19" t="s">
        <v>450</v>
      </c>
      <c r="D88" s="81">
        <v>41404</v>
      </c>
    </row>
    <row r="89" spans="1:4" x14ac:dyDescent="0.25">
      <c r="A89" s="19" t="s">
        <v>470</v>
      </c>
      <c r="B89" s="19" t="s">
        <v>450</v>
      </c>
      <c r="D89" s="81">
        <v>41404</v>
      </c>
    </row>
    <row r="90" spans="1:4" x14ac:dyDescent="0.25">
      <c r="A90" s="19" t="s">
        <v>471</v>
      </c>
      <c r="B90" s="19" t="s">
        <v>450</v>
      </c>
      <c r="D90" s="81">
        <v>41404</v>
      </c>
    </row>
    <row r="91" spans="1:4" x14ac:dyDescent="0.25">
      <c r="A91" s="19" t="s">
        <v>472</v>
      </c>
      <c r="B91" s="19" t="s">
        <v>450</v>
      </c>
      <c r="D91" s="81">
        <v>41404</v>
      </c>
    </row>
    <row r="92" spans="1:4" x14ac:dyDescent="0.25">
      <c r="A92" s="19" t="s">
        <v>473</v>
      </c>
      <c r="B92" s="19" t="s">
        <v>450</v>
      </c>
      <c r="D92" s="81">
        <v>41404</v>
      </c>
    </row>
    <row r="93" spans="1:4" x14ac:dyDescent="0.25">
      <c r="A93" s="19" t="s">
        <v>474</v>
      </c>
      <c r="B93" s="19" t="s">
        <v>450</v>
      </c>
      <c r="D93" s="81">
        <v>41404</v>
      </c>
    </row>
    <row r="94" spans="1:4" x14ac:dyDescent="0.25">
      <c r="A94" s="19" t="s">
        <v>475</v>
      </c>
      <c r="B94" s="19" t="s">
        <v>450</v>
      </c>
      <c r="D94" s="81">
        <v>41404</v>
      </c>
    </row>
    <row r="95" spans="1:4" x14ac:dyDescent="0.25">
      <c r="A95" s="19" t="s">
        <v>476</v>
      </c>
      <c r="B95" s="19" t="s">
        <v>450</v>
      </c>
      <c r="D95" s="81">
        <v>41404</v>
      </c>
    </row>
    <row r="96" spans="1:4" x14ac:dyDescent="0.25">
      <c r="A96" s="19" t="s">
        <v>477</v>
      </c>
      <c r="B96" s="19" t="s">
        <v>450</v>
      </c>
      <c r="D96" s="81">
        <v>41404</v>
      </c>
    </row>
    <row r="97" spans="1:4" x14ac:dyDescent="0.2">
      <c r="A97" s="86" t="s">
        <v>478</v>
      </c>
      <c r="B97" s="19" t="s">
        <v>450</v>
      </c>
      <c r="D97" s="81">
        <v>41404</v>
      </c>
    </row>
    <row r="98" spans="1:4" x14ac:dyDescent="0.2">
      <c r="A98" s="86" t="s">
        <v>479</v>
      </c>
      <c r="B98" s="19" t="s">
        <v>450</v>
      </c>
      <c r="D98" s="81">
        <v>41404</v>
      </c>
    </row>
    <row r="99" spans="1:4" x14ac:dyDescent="0.2">
      <c r="A99" s="86" t="s">
        <v>480</v>
      </c>
      <c r="B99" s="19" t="s">
        <v>450</v>
      </c>
      <c r="D99" s="81">
        <v>41404</v>
      </c>
    </row>
    <row r="100" spans="1:4" x14ac:dyDescent="0.2">
      <c r="A100" s="86" t="s">
        <v>481</v>
      </c>
      <c r="B100" s="19" t="s">
        <v>450</v>
      </c>
      <c r="D100" s="81">
        <v>41404</v>
      </c>
    </row>
    <row r="101" spans="1:4" x14ac:dyDescent="0.25">
      <c r="A101" s="19" t="s">
        <v>482</v>
      </c>
      <c r="B101" s="19" t="s">
        <v>450</v>
      </c>
      <c r="D101" s="81">
        <v>41404</v>
      </c>
    </row>
    <row r="102" spans="1:4" x14ac:dyDescent="0.25">
      <c r="A102" s="19" t="s">
        <v>482</v>
      </c>
      <c r="B102" s="19" t="s">
        <v>450</v>
      </c>
      <c r="D102" s="81">
        <v>41404</v>
      </c>
    </row>
    <row r="103" spans="1:4" x14ac:dyDescent="0.2">
      <c r="A103" s="86" t="s">
        <v>483</v>
      </c>
      <c r="B103" s="19" t="s">
        <v>450</v>
      </c>
      <c r="D103" s="81">
        <v>41404</v>
      </c>
    </row>
    <row r="104" spans="1:4" x14ac:dyDescent="0.2">
      <c r="A104" s="86" t="s">
        <v>484</v>
      </c>
      <c r="B104" s="19" t="s">
        <v>450</v>
      </c>
      <c r="D104" s="81">
        <v>41404</v>
      </c>
    </row>
    <row r="105" spans="1:4" x14ac:dyDescent="0.25">
      <c r="A105" s="19" t="s">
        <v>485</v>
      </c>
      <c r="B105" s="19" t="s">
        <v>450</v>
      </c>
      <c r="D105" s="81">
        <v>41404</v>
      </c>
    </row>
    <row r="106" spans="1:4" x14ac:dyDescent="0.25">
      <c r="A106" s="19" t="s">
        <v>486</v>
      </c>
      <c r="B106" s="19" t="s">
        <v>450</v>
      </c>
      <c r="D106" s="81">
        <v>41404</v>
      </c>
    </row>
    <row r="107" spans="1:4" x14ac:dyDescent="0.25">
      <c r="A107" s="19" t="s">
        <v>487</v>
      </c>
      <c r="B107" s="19" t="s">
        <v>450</v>
      </c>
      <c r="D107" s="81">
        <v>41404</v>
      </c>
    </row>
    <row r="108" spans="1:4" x14ac:dyDescent="0.25">
      <c r="A108" s="19" t="s">
        <v>488</v>
      </c>
      <c r="B108" s="19" t="s">
        <v>450</v>
      </c>
      <c r="D108" s="81">
        <v>41404</v>
      </c>
    </row>
    <row r="109" spans="1:4" x14ac:dyDescent="0.25">
      <c r="A109" s="19" t="s">
        <v>489</v>
      </c>
      <c r="B109" s="19" t="s">
        <v>450</v>
      </c>
      <c r="D109" s="81">
        <v>41404</v>
      </c>
    </row>
    <row r="110" spans="1:4" x14ac:dyDescent="0.25">
      <c r="A110" s="19" t="s">
        <v>490</v>
      </c>
      <c r="B110" s="19" t="s">
        <v>450</v>
      </c>
      <c r="D110" s="81">
        <v>41404</v>
      </c>
    </row>
    <row r="111" spans="1:4" x14ac:dyDescent="0.25">
      <c r="A111" s="19" t="s">
        <v>491</v>
      </c>
      <c r="B111" s="19" t="s">
        <v>450</v>
      </c>
      <c r="D111" s="81">
        <v>41404</v>
      </c>
    </row>
    <row r="112" spans="1:4" x14ac:dyDescent="0.25">
      <c r="A112" s="19" t="s">
        <v>492</v>
      </c>
      <c r="B112" s="19" t="s">
        <v>450</v>
      </c>
      <c r="D112" s="81">
        <v>41404</v>
      </c>
    </row>
    <row r="113" spans="1:4" x14ac:dyDescent="0.2">
      <c r="A113" s="86" t="s">
        <v>493</v>
      </c>
      <c r="B113" s="19" t="s">
        <v>450</v>
      </c>
      <c r="D113" s="81">
        <v>41404</v>
      </c>
    </row>
    <row r="114" spans="1:4" x14ac:dyDescent="0.25">
      <c r="A114" s="19" t="s">
        <v>494</v>
      </c>
      <c r="B114" s="19" t="s">
        <v>450</v>
      </c>
      <c r="D114" s="81">
        <v>41404</v>
      </c>
    </row>
    <row r="115" spans="1:4" x14ac:dyDescent="0.25">
      <c r="A115" s="19" t="s">
        <v>495</v>
      </c>
      <c r="B115" s="19" t="s">
        <v>450</v>
      </c>
      <c r="D115" s="81">
        <v>41404</v>
      </c>
    </row>
    <row r="116" spans="1:4" x14ac:dyDescent="0.25">
      <c r="A116" s="19" t="s">
        <v>496</v>
      </c>
      <c r="B116" s="19" t="s">
        <v>450</v>
      </c>
      <c r="D116" s="81">
        <v>41404</v>
      </c>
    </row>
    <row r="117" spans="1:4" x14ac:dyDescent="0.25">
      <c r="A117" s="19" t="s">
        <v>497</v>
      </c>
      <c r="B117" s="19" t="s">
        <v>450</v>
      </c>
      <c r="D117" s="81">
        <v>41404</v>
      </c>
    </row>
    <row r="118" spans="1:4" x14ac:dyDescent="0.2">
      <c r="A118" s="86" t="s">
        <v>498</v>
      </c>
      <c r="B118" s="19" t="s">
        <v>450</v>
      </c>
      <c r="D118" s="81">
        <v>41404</v>
      </c>
    </row>
    <row r="119" spans="1:4" x14ac:dyDescent="0.2">
      <c r="A119" s="86" t="s">
        <v>499</v>
      </c>
      <c r="B119" s="19" t="s">
        <v>450</v>
      </c>
      <c r="D119" s="81">
        <v>41404</v>
      </c>
    </row>
    <row r="120" spans="1:4" x14ac:dyDescent="0.2">
      <c r="A120" s="86" t="s">
        <v>500</v>
      </c>
      <c r="B120" s="19" t="s">
        <v>450</v>
      </c>
      <c r="D120" s="81">
        <v>41404</v>
      </c>
    </row>
    <row r="121" spans="1:4" x14ac:dyDescent="0.2">
      <c r="A121" s="86" t="s">
        <v>501</v>
      </c>
      <c r="B121" s="19" t="s">
        <v>450</v>
      </c>
      <c r="D121" s="81">
        <v>41404</v>
      </c>
    </row>
    <row r="122" spans="1:4" x14ac:dyDescent="0.2">
      <c r="A122" s="86" t="s">
        <v>502</v>
      </c>
      <c r="B122" s="19" t="s">
        <v>450</v>
      </c>
      <c r="D122" s="81">
        <v>41404</v>
      </c>
    </row>
    <row r="123" spans="1:4" x14ac:dyDescent="0.2">
      <c r="A123" s="86" t="s">
        <v>503</v>
      </c>
      <c r="B123" s="19" t="s">
        <v>450</v>
      </c>
      <c r="D123" s="81">
        <v>41404</v>
      </c>
    </row>
    <row r="124" spans="1:4" x14ac:dyDescent="0.25">
      <c r="A124" s="19" t="s">
        <v>504</v>
      </c>
      <c r="B124" s="19" t="s">
        <v>450</v>
      </c>
      <c r="D124" s="81">
        <v>41404</v>
      </c>
    </row>
    <row r="125" spans="1:4" x14ac:dyDescent="0.25">
      <c r="A125" s="19" t="s">
        <v>505</v>
      </c>
      <c r="B125" s="19" t="s">
        <v>450</v>
      </c>
      <c r="D125" s="81">
        <v>41404</v>
      </c>
    </row>
    <row r="126" spans="1:4" x14ac:dyDescent="0.25">
      <c r="A126" s="19" t="s">
        <v>506</v>
      </c>
      <c r="B126" s="19" t="s">
        <v>450</v>
      </c>
      <c r="D126" s="81">
        <v>41404</v>
      </c>
    </row>
    <row r="127" spans="1:4" x14ac:dyDescent="0.25">
      <c r="A127" s="19" t="s">
        <v>507</v>
      </c>
      <c r="B127" s="19" t="s">
        <v>450</v>
      </c>
      <c r="D127" s="81">
        <v>41404</v>
      </c>
    </row>
    <row r="128" spans="1:4" x14ac:dyDescent="0.25">
      <c r="A128" s="19" t="s">
        <v>508</v>
      </c>
      <c r="B128" s="19" t="s">
        <v>450</v>
      </c>
      <c r="D128" s="81">
        <v>41404</v>
      </c>
    </row>
    <row r="129" spans="1:4" x14ac:dyDescent="0.25">
      <c r="A129" s="19" t="s">
        <v>509</v>
      </c>
      <c r="B129" s="19" t="s">
        <v>450</v>
      </c>
      <c r="D129" s="81">
        <v>41404</v>
      </c>
    </row>
    <row r="130" spans="1:4" x14ac:dyDescent="0.25">
      <c r="A130" s="19" t="s">
        <v>510</v>
      </c>
      <c r="B130" s="19" t="s">
        <v>450</v>
      </c>
      <c r="D130" s="81">
        <v>41404</v>
      </c>
    </row>
    <row r="131" spans="1:4" x14ac:dyDescent="0.25">
      <c r="A131" s="19" t="s">
        <v>511</v>
      </c>
      <c r="B131" s="19" t="s">
        <v>450</v>
      </c>
      <c r="D131" s="81">
        <v>41404</v>
      </c>
    </row>
    <row r="132" spans="1:4" x14ac:dyDescent="0.25">
      <c r="A132" s="19" t="s">
        <v>512</v>
      </c>
      <c r="B132" s="19" t="s">
        <v>450</v>
      </c>
      <c r="D132" s="81">
        <v>41404</v>
      </c>
    </row>
    <row r="133" spans="1:4" x14ac:dyDescent="0.25">
      <c r="A133" s="19" t="s">
        <v>513</v>
      </c>
      <c r="B133" s="19" t="s">
        <v>450</v>
      </c>
      <c r="D133" s="81">
        <v>41404</v>
      </c>
    </row>
    <row r="134" spans="1:4" x14ac:dyDescent="0.25">
      <c r="A134" s="19" t="s">
        <v>514</v>
      </c>
      <c r="B134" s="19" t="s">
        <v>450</v>
      </c>
      <c r="D134" s="81">
        <v>41404</v>
      </c>
    </row>
    <row r="135" spans="1:4" x14ac:dyDescent="0.25">
      <c r="A135" s="19" t="s">
        <v>515</v>
      </c>
      <c r="B135" s="19" t="s">
        <v>392</v>
      </c>
      <c r="D135" s="81">
        <v>41407</v>
      </c>
    </row>
    <row r="136" spans="1:4" x14ac:dyDescent="0.25">
      <c r="A136" s="19" t="s">
        <v>516</v>
      </c>
      <c r="B136" s="19" t="s">
        <v>422</v>
      </c>
      <c r="D136" s="81">
        <v>41407</v>
      </c>
    </row>
    <row r="137" spans="1:4" x14ac:dyDescent="0.25">
      <c r="A137" s="19" t="s">
        <v>517</v>
      </c>
      <c r="B137" s="19" t="s">
        <v>422</v>
      </c>
      <c r="D137" s="81">
        <v>41407</v>
      </c>
    </row>
    <row r="138" spans="1:4" x14ac:dyDescent="0.25">
      <c r="A138" s="19" t="s">
        <v>518</v>
      </c>
      <c r="B138" s="19" t="s">
        <v>450</v>
      </c>
      <c r="D138" s="81">
        <v>41410</v>
      </c>
    </row>
    <row r="139" spans="1:4" x14ac:dyDescent="0.25">
      <c r="A139" s="19" t="s">
        <v>519</v>
      </c>
      <c r="B139" s="19" t="s">
        <v>450</v>
      </c>
      <c r="D139" s="81">
        <v>41410</v>
      </c>
    </row>
    <row r="140" spans="1:4" x14ac:dyDescent="0.25">
      <c r="A140" s="19" t="s">
        <v>520</v>
      </c>
      <c r="B140" s="19" t="s">
        <v>450</v>
      </c>
      <c r="D140" s="81">
        <v>41410</v>
      </c>
    </row>
    <row r="141" spans="1:4" x14ac:dyDescent="0.25">
      <c r="A141" s="19" t="s">
        <v>521</v>
      </c>
      <c r="B141" s="19" t="s">
        <v>450</v>
      </c>
      <c r="D141" s="81">
        <v>41410</v>
      </c>
    </row>
    <row r="142" spans="1:4" x14ac:dyDescent="0.25">
      <c r="A142" s="19" t="s">
        <v>522</v>
      </c>
      <c r="B142" s="19" t="s">
        <v>450</v>
      </c>
      <c r="D142" s="81">
        <v>41417</v>
      </c>
    </row>
    <row r="143" spans="1:4" x14ac:dyDescent="0.25">
      <c r="A143" s="19" t="s">
        <v>523</v>
      </c>
      <c r="B143" s="19" t="s">
        <v>450</v>
      </c>
      <c r="D143" s="81">
        <v>41417</v>
      </c>
    </row>
    <row r="144" spans="1:4" x14ac:dyDescent="0.25">
      <c r="A144" s="19" t="s">
        <v>524</v>
      </c>
      <c r="B144" s="19" t="s">
        <v>450</v>
      </c>
      <c r="D144" s="81">
        <v>41424</v>
      </c>
    </row>
    <row r="145" spans="1:4" x14ac:dyDescent="0.25">
      <c r="A145" s="19" t="s">
        <v>525</v>
      </c>
      <c r="B145" s="19" t="s">
        <v>450</v>
      </c>
      <c r="D145" s="81">
        <v>41424</v>
      </c>
    </row>
    <row r="146" spans="1:4" x14ac:dyDescent="0.25">
      <c r="A146" s="19" t="s">
        <v>526</v>
      </c>
      <c r="B146" s="19" t="s">
        <v>450</v>
      </c>
      <c r="D146" s="81">
        <v>41424</v>
      </c>
    </row>
    <row r="147" spans="1:4" x14ac:dyDescent="0.25">
      <c r="A147" s="19" t="s">
        <v>527</v>
      </c>
      <c r="B147" s="19" t="s">
        <v>450</v>
      </c>
      <c r="D147" s="81">
        <v>41424</v>
      </c>
    </row>
    <row r="148" spans="1:4" x14ac:dyDescent="0.25">
      <c r="A148" s="19" t="s">
        <v>528</v>
      </c>
      <c r="B148" s="19" t="s">
        <v>450</v>
      </c>
      <c r="D148" s="81">
        <v>41424</v>
      </c>
    </row>
    <row r="149" spans="1:4" x14ac:dyDescent="0.25">
      <c r="A149" s="19" t="s">
        <v>529</v>
      </c>
      <c r="B149" s="19" t="s">
        <v>450</v>
      </c>
      <c r="D149" s="81">
        <v>41424</v>
      </c>
    </row>
    <row r="150" spans="1:4" x14ac:dyDescent="0.25">
      <c r="A150" s="19" t="s">
        <v>530</v>
      </c>
      <c r="B150" s="19" t="s">
        <v>450</v>
      </c>
      <c r="D150" s="81">
        <v>41432</v>
      </c>
    </row>
    <row r="151" spans="1:4" x14ac:dyDescent="0.25">
      <c r="A151" s="19" t="s">
        <v>531</v>
      </c>
      <c r="B151" s="19" t="s">
        <v>450</v>
      </c>
      <c r="D151" s="81">
        <v>41432</v>
      </c>
    </row>
    <row r="152" spans="1:4" x14ac:dyDescent="0.25">
      <c r="A152" s="19" t="s">
        <v>532</v>
      </c>
      <c r="B152" s="19" t="s">
        <v>450</v>
      </c>
      <c r="D152" s="81">
        <v>41432</v>
      </c>
    </row>
    <row r="153" spans="1:4" x14ac:dyDescent="0.25">
      <c r="A153" s="19" t="s">
        <v>533</v>
      </c>
      <c r="B153" s="19" t="s">
        <v>450</v>
      </c>
      <c r="D153" s="81">
        <v>41432</v>
      </c>
    </row>
    <row r="154" spans="1:4" x14ac:dyDescent="0.2">
      <c r="A154" s="86" t="s">
        <v>534</v>
      </c>
      <c r="B154" s="19" t="s">
        <v>450</v>
      </c>
      <c r="D154" s="81">
        <v>41445</v>
      </c>
    </row>
    <row r="155" spans="1:4" x14ac:dyDescent="0.2">
      <c r="A155" s="86" t="s">
        <v>535</v>
      </c>
      <c r="B155" s="19" t="s">
        <v>450</v>
      </c>
      <c r="D155" s="81">
        <v>41445</v>
      </c>
    </row>
    <row r="156" spans="1:4" x14ac:dyDescent="0.25">
      <c r="A156" s="19" t="s">
        <v>536</v>
      </c>
      <c r="B156" s="19" t="s">
        <v>450</v>
      </c>
      <c r="D156" s="81">
        <v>41445</v>
      </c>
    </row>
    <row r="157" spans="1:4" x14ac:dyDescent="0.25">
      <c r="A157" s="19" t="s">
        <v>537</v>
      </c>
      <c r="B157" s="19" t="s">
        <v>450</v>
      </c>
      <c r="D157" s="81">
        <v>41445</v>
      </c>
    </row>
    <row r="158" spans="1:4" x14ac:dyDescent="0.25">
      <c r="A158" s="19" t="s">
        <v>538</v>
      </c>
      <c r="B158" s="19" t="s">
        <v>450</v>
      </c>
      <c r="D158" s="81">
        <v>41445</v>
      </c>
    </row>
    <row r="159" spans="1:4" x14ac:dyDescent="0.25">
      <c r="A159" s="19" t="s">
        <v>539</v>
      </c>
      <c r="B159" s="19" t="s">
        <v>450</v>
      </c>
      <c r="D159" s="81">
        <v>41445</v>
      </c>
    </row>
    <row r="160" spans="1:4" x14ac:dyDescent="0.25">
      <c r="A160" s="19" t="s">
        <v>540</v>
      </c>
      <c r="B160" s="19" t="s">
        <v>450</v>
      </c>
      <c r="D160" s="81">
        <v>41445</v>
      </c>
    </row>
    <row r="161" spans="1:4" x14ac:dyDescent="0.25">
      <c r="A161" s="19" t="s">
        <v>541</v>
      </c>
      <c r="B161" s="19" t="s">
        <v>450</v>
      </c>
      <c r="D161" s="81">
        <v>41445</v>
      </c>
    </row>
    <row r="162" spans="1:4" x14ac:dyDescent="0.25">
      <c r="A162" s="19" t="s">
        <v>542</v>
      </c>
      <c r="B162" s="19" t="s">
        <v>450</v>
      </c>
      <c r="D162" s="81">
        <v>41445</v>
      </c>
    </row>
    <row r="163" spans="1:4" x14ac:dyDescent="0.25">
      <c r="A163" s="19" t="s">
        <v>543</v>
      </c>
      <c r="B163" s="19" t="s">
        <v>450</v>
      </c>
      <c r="D163" s="81">
        <v>41445</v>
      </c>
    </row>
    <row r="164" spans="1:4" x14ac:dyDescent="0.25">
      <c r="A164" s="19" t="s">
        <v>544</v>
      </c>
      <c r="B164" s="19" t="s">
        <v>450</v>
      </c>
      <c r="D164" s="81">
        <v>41445</v>
      </c>
    </row>
    <row r="165" spans="1:4" x14ac:dyDescent="0.25">
      <c r="A165" s="19" t="s">
        <v>545</v>
      </c>
      <c r="B165" s="19" t="s">
        <v>450</v>
      </c>
      <c r="D165" s="81">
        <v>41445</v>
      </c>
    </row>
    <row r="166" spans="1:4" x14ac:dyDescent="0.25">
      <c r="A166" s="19" t="s">
        <v>546</v>
      </c>
      <c r="B166" s="19" t="s">
        <v>450</v>
      </c>
      <c r="D166" s="81">
        <v>41445</v>
      </c>
    </row>
    <row r="167" spans="1:4" x14ac:dyDescent="0.25">
      <c r="A167" s="19" t="s">
        <v>547</v>
      </c>
      <c r="B167" s="19" t="s">
        <v>450</v>
      </c>
      <c r="D167" s="81">
        <v>41445</v>
      </c>
    </row>
    <row r="168" spans="1:4" x14ac:dyDescent="0.25">
      <c r="A168" s="19" t="s">
        <v>548</v>
      </c>
      <c r="B168" s="19" t="s">
        <v>450</v>
      </c>
      <c r="D168" s="81">
        <v>41445</v>
      </c>
    </row>
    <row r="169" spans="1:4" x14ac:dyDescent="0.25">
      <c r="A169" s="19" t="s">
        <v>549</v>
      </c>
      <c r="B169" s="19" t="s">
        <v>450</v>
      </c>
      <c r="D169" s="81">
        <v>41445</v>
      </c>
    </row>
    <row r="170" spans="1:4" x14ac:dyDescent="0.25">
      <c r="A170" s="19" t="s">
        <v>550</v>
      </c>
      <c r="B170" s="19" t="s">
        <v>422</v>
      </c>
      <c r="D170" s="81">
        <v>41450</v>
      </c>
    </row>
    <row r="171" spans="1:4" x14ac:dyDescent="0.25">
      <c r="A171" s="19" t="s">
        <v>551</v>
      </c>
      <c r="B171" s="19" t="s">
        <v>422</v>
      </c>
      <c r="D171" s="81">
        <v>41450</v>
      </c>
    </row>
    <row r="172" spans="1:4" x14ac:dyDescent="0.25">
      <c r="A172" s="19" t="s">
        <v>552</v>
      </c>
      <c r="B172" s="19" t="s">
        <v>422</v>
      </c>
      <c r="D172" s="81">
        <v>41450</v>
      </c>
    </row>
    <row r="173" spans="1:4" x14ac:dyDescent="0.25">
      <c r="A173" s="19" t="s">
        <v>553</v>
      </c>
      <c r="B173" s="19" t="s">
        <v>422</v>
      </c>
      <c r="D173" s="81">
        <v>41450</v>
      </c>
    </row>
    <row r="174" spans="1:4" x14ac:dyDescent="0.25">
      <c r="A174" s="19" t="s">
        <v>554</v>
      </c>
      <c r="B174" s="19" t="s">
        <v>450</v>
      </c>
      <c r="D174" s="81">
        <v>41458</v>
      </c>
    </row>
    <row r="175" spans="1:4" x14ac:dyDescent="0.25">
      <c r="A175" s="19" t="s">
        <v>555</v>
      </c>
      <c r="B175" s="19" t="s">
        <v>450</v>
      </c>
      <c r="D175" s="81">
        <v>41458</v>
      </c>
    </row>
    <row r="176" spans="1:4" x14ac:dyDescent="0.25">
      <c r="A176" s="19" t="s">
        <v>556</v>
      </c>
      <c r="B176" s="19" t="s">
        <v>450</v>
      </c>
      <c r="D176" s="81">
        <v>41458</v>
      </c>
    </row>
    <row r="177" spans="1:4" x14ac:dyDescent="0.25">
      <c r="A177" s="19" t="s">
        <v>557</v>
      </c>
      <c r="B177" s="19" t="s">
        <v>450</v>
      </c>
      <c r="D177" s="81">
        <v>41458</v>
      </c>
    </row>
    <row r="178" spans="1:4" x14ac:dyDescent="0.25">
      <c r="A178" s="19" t="s">
        <v>558</v>
      </c>
      <c r="B178" s="19" t="s">
        <v>450</v>
      </c>
      <c r="D178" s="81">
        <v>41458</v>
      </c>
    </row>
    <row r="179" spans="1:4" x14ac:dyDescent="0.25">
      <c r="A179" s="19" t="s">
        <v>559</v>
      </c>
      <c r="B179" s="19" t="s">
        <v>450</v>
      </c>
      <c r="D179" s="81">
        <v>41458</v>
      </c>
    </row>
    <row r="180" spans="1:4" x14ac:dyDescent="0.25">
      <c r="A180" s="19" t="s">
        <v>560</v>
      </c>
      <c r="B180" s="19" t="s">
        <v>450</v>
      </c>
      <c r="D180" s="81">
        <v>41458</v>
      </c>
    </row>
    <row r="181" spans="1:4" x14ac:dyDescent="0.25">
      <c r="A181" s="19" t="s">
        <v>561</v>
      </c>
      <c r="B181" s="19" t="s">
        <v>450</v>
      </c>
      <c r="D181" s="81">
        <v>41458</v>
      </c>
    </row>
    <row r="182" spans="1:4" x14ac:dyDescent="0.25">
      <c r="A182" s="19" t="s">
        <v>562</v>
      </c>
      <c r="B182" s="19" t="s">
        <v>450</v>
      </c>
      <c r="D182" s="81">
        <v>41458</v>
      </c>
    </row>
    <row r="183" spans="1:4" x14ac:dyDescent="0.25">
      <c r="A183" s="19" t="s">
        <v>563</v>
      </c>
      <c r="B183" s="19" t="s">
        <v>450</v>
      </c>
      <c r="D183" s="81">
        <v>41458</v>
      </c>
    </row>
    <row r="184" spans="1:4" x14ac:dyDescent="0.25">
      <c r="A184" s="19" t="s">
        <v>564</v>
      </c>
      <c r="B184" s="19" t="s">
        <v>450</v>
      </c>
      <c r="D184" s="81">
        <v>41458</v>
      </c>
    </row>
    <row r="185" spans="1:4" x14ac:dyDescent="0.25">
      <c r="A185" s="19" t="s">
        <v>565</v>
      </c>
      <c r="B185" s="19" t="s">
        <v>450</v>
      </c>
      <c r="D185" s="81">
        <v>41458</v>
      </c>
    </row>
    <row r="186" spans="1:4" x14ac:dyDescent="0.25">
      <c r="A186" s="19" t="s">
        <v>566</v>
      </c>
      <c r="B186" s="19" t="s">
        <v>450</v>
      </c>
      <c r="D186" s="81">
        <v>41458</v>
      </c>
    </row>
    <row r="187" spans="1:4" x14ac:dyDescent="0.25">
      <c r="A187" s="19" t="s">
        <v>567</v>
      </c>
      <c r="B187" s="19" t="s">
        <v>450</v>
      </c>
      <c r="D187" s="81">
        <v>41458</v>
      </c>
    </row>
    <row r="188" spans="1:4" x14ac:dyDescent="0.25">
      <c r="A188" s="19" t="s">
        <v>568</v>
      </c>
      <c r="B188" s="19" t="s">
        <v>450</v>
      </c>
      <c r="D188" s="81">
        <v>41458</v>
      </c>
    </row>
    <row r="189" spans="1:4" x14ac:dyDescent="0.25">
      <c r="A189" s="19" t="s">
        <v>569</v>
      </c>
      <c r="B189" s="19" t="s">
        <v>450</v>
      </c>
      <c r="D189" s="81">
        <v>41458</v>
      </c>
    </row>
    <row r="190" spans="1:4" x14ac:dyDescent="0.25">
      <c r="A190" s="19" t="s">
        <v>570</v>
      </c>
      <c r="B190" s="19" t="s">
        <v>450</v>
      </c>
      <c r="D190" s="81">
        <v>41458</v>
      </c>
    </row>
    <row r="191" spans="1:4" x14ac:dyDescent="0.25">
      <c r="A191" s="19" t="s">
        <v>571</v>
      </c>
      <c r="B191" s="19" t="s">
        <v>450</v>
      </c>
      <c r="D191" s="81">
        <v>41458</v>
      </c>
    </row>
    <row r="192" spans="1:4" x14ac:dyDescent="0.25">
      <c r="A192" s="19" t="s">
        <v>572</v>
      </c>
      <c r="B192" s="19" t="s">
        <v>450</v>
      </c>
      <c r="D192" s="81">
        <v>41458</v>
      </c>
    </row>
    <row r="193" spans="1:4" x14ac:dyDescent="0.25">
      <c r="A193" s="19" t="s">
        <v>573</v>
      </c>
      <c r="B193" s="19" t="s">
        <v>450</v>
      </c>
      <c r="D193" s="81">
        <v>41458</v>
      </c>
    </row>
    <row r="194" spans="1:4" x14ac:dyDescent="0.25">
      <c r="A194" s="19" t="s">
        <v>574</v>
      </c>
      <c r="B194" s="19" t="s">
        <v>450</v>
      </c>
      <c r="D194" s="81">
        <v>41458</v>
      </c>
    </row>
    <row r="195" spans="1:4" x14ac:dyDescent="0.25">
      <c r="A195" s="19" t="s">
        <v>575</v>
      </c>
      <c r="B195" s="19" t="s">
        <v>450</v>
      </c>
      <c r="D195" s="81">
        <v>41458</v>
      </c>
    </row>
    <row r="196" spans="1:4" x14ac:dyDescent="0.25">
      <c r="A196" s="19" t="s">
        <v>576</v>
      </c>
      <c r="B196" s="19" t="s">
        <v>450</v>
      </c>
      <c r="D196" s="81">
        <v>41458</v>
      </c>
    </row>
    <row r="197" spans="1:4" x14ac:dyDescent="0.25">
      <c r="A197" s="19" t="s">
        <v>577</v>
      </c>
      <c r="B197" s="19" t="s">
        <v>450</v>
      </c>
      <c r="D197" s="81">
        <v>41458</v>
      </c>
    </row>
    <row r="198" spans="1:4" x14ac:dyDescent="0.25">
      <c r="A198" s="19" t="s">
        <v>578</v>
      </c>
      <c r="B198" s="19" t="s">
        <v>450</v>
      </c>
      <c r="D198" s="81">
        <v>41458</v>
      </c>
    </row>
    <row r="199" spans="1:4" x14ac:dyDescent="0.25">
      <c r="A199" s="19" t="s">
        <v>579</v>
      </c>
      <c r="B199" s="19" t="s">
        <v>450</v>
      </c>
      <c r="D199" s="81">
        <v>41458</v>
      </c>
    </row>
    <row r="200" spans="1:4" x14ac:dyDescent="0.25">
      <c r="A200" s="19" t="s">
        <v>580</v>
      </c>
      <c r="B200" s="19" t="s">
        <v>450</v>
      </c>
      <c r="D200" s="81">
        <v>41458</v>
      </c>
    </row>
    <row r="201" spans="1:4" x14ac:dyDescent="0.25">
      <c r="A201" s="19" t="s">
        <v>581</v>
      </c>
      <c r="B201" s="19" t="s">
        <v>450</v>
      </c>
      <c r="D201" s="81">
        <v>41458</v>
      </c>
    </row>
    <row r="202" spans="1:4" x14ac:dyDescent="0.25">
      <c r="A202" s="19" t="s">
        <v>582</v>
      </c>
      <c r="B202" s="19" t="s">
        <v>450</v>
      </c>
      <c r="D202" s="81">
        <v>41458</v>
      </c>
    </row>
    <row r="203" spans="1:4" x14ac:dyDescent="0.25">
      <c r="A203" s="19" t="s">
        <v>583</v>
      </c>
      <c r="B203" s="19" t="s">
        <v>450</v>
      </c>
      <c r="D203" s="81">
        <v>41458</v>
      </c>
    </row>
    <row r="204" spans="1:4" x14ac:dyDescent="0.25">
      <c r="A204" s="19" t="s">
        <v>584</v>
      </c>
      <c r="B204" s="19" t="s">
        <v>450</v>
      </c>
      <c r="D204" s="81">
        <v>41458</v>
      </c>
    </row>
    <row r="205" spans="1:4" x14ac:dyDescent="0.25">
      <c r="A205" s="19" t="s">
        <v>585</v>
      </c>
      <c r="B205" s="19" t="s">
        <v>450</v>
      </c>
      <c r="D205" s="81">
        <v>41458</v>
      </c>
    </row>
    <row r="206" spans="1:4" x14ac:dyDescent="0.25">
      <c r="A206" s="19" t="s">
        <v>586</v>
      </c>
      <c r="B206" s="19" t="s">
        <v>450</v>
      </c>
      <c r="D206" s="81">
        <v>41458</v>
      </c>
    </row>
    <row r="207" spans="1:4" x14ac:dyDescent="0.2">
      <c r="A207" s="86" t="s">
        <v>587</v>
      </c>
      <c r="B207" s="19" t="s">
        <v>450</v>
      </c>
      <c r="D207" s="81">
        <v>41458</v>
      </c>
    </row>
    <row r="208" spans="1:4" x14ac:dyDescent="0.2">
      <c r="A208" s="86" t="s">
        <v>588</v>
      </c>
      <c r="B208" s="19" t="s">
        <v>450</v>
      </c>
      <c r="D208" s="81">
        <v>41458</v>
      </c>
    </row>
    <row r="209" spans="1:4" x14ac:dyDescent="0.2">
      <c r="A209" s="86" t="s">
        <v>589</v>
      </c>
      <c r="B209" s="19" t="s">
        <v>450</v>
      </c>
      <c r="D209" s="81">
        <v>41458</v>
      </c>
    </row>
    <row r="210" spans="1:4" x14ac:dyDescent="0.25">
      <c r="A210" s="19" t="s">
        <v>590</v>
      </c>
      <c r="B210" s="19" t="s">
        <v>450</v>
      </c>
      <c r="D210" s="81">
        <v>41458</v>
      </c>
    </row>
    <row r="211" spans="1:4" x14ac:dyDescent="0.25">
      <c r="A211" s="19" t="s">
        <v>591</v>
      </c>
      <c r="B211" s="19" t="s">
        <v>450</v>
      </c>
      <c r="D211" s="81">
        <v>41458</v>
      </c>
    </row>
    <row r="212" spans="1:4" x14ac:dyDescent="0.25">
      <c r="A212" s="19" t="s">
        <v>592</v>
      </c>
      <c r="B212" s="19" t="s">
        <v>450</v>
      </c>
      <c r="D212" s="81">
        <v>41458</v>
      </c>
    </row>
    <row r="213" spans="1:4" x14ac:dyDescent="0.25">
      <c r="A213" s="19" t="s">
        <v>593</v>
      </c>
      <c r="B213" s="19" t="s">
        <v>450</v>
      </c>
      <c r="D213" s="81">
        <v>41458</v>
      </c>
    </row>
    <row r="214" spans="1:4" x14ac:dyDescent="0.25">
      <c r="A214" s="19" t="s">
        <v>594</v>
      </c>
      <c r="B214" s="19" t="s">
        <v>450</v>
      </c>
      <c r="D214" s="81">
        <v>41458</v>
      </c>
    </row>
    <row r="215" spans="1:4" x14ac:dyDescent="0.25">
      <c r="A215" s="19" t="s">
        <v>595</v>
      </c>
      <c r="B215" s="19" t="s">
        <v>450</v>
      </c>
      <c r="D215" s="81">
        <v>41458</v>
      </c>
    </row>
    <row r="216" spans="1:4" x14ac:dyDescent="0.25">
      <c r="A216" s="19" t="s">
        <v>596</v>
      </c>
      <c r="B216" s="19" t="s">
        <v>450</v>
      </c>
      <c r="D216" s="81">
        <v>41458</v>
      </c>
    </row>
    <row r="217" spans="1:4" x14ac:dyDescent="0.25">
      <c r="A217" s="19" t="s">
        <v>597</v>
      </c>
      <c r="B217" s="19" t="s">
        <v>450</v>
      </c>
      <c r="D217" s="81">
        <v>41458</v>
      </c>
    </row>
    <row r="218" spans="1:4" x14ac:dyDescent="0.25">
      <c r="A218" s="19" t="s">
        <v>598</v>
      </c>
      <c r="B218" s="19" t="s">
        <v>450</v>
      </c>
      <c r="D218" s="81">
        <v>41458</v>
      </c>
    </row>
    <row r="219" spans="1:4" x14ac:dyDescent="0.25">
      <c r="A219" s="19" t="s">
        <v>599</v>
      </c>
      <c r="B219" s="19" t="s">
        <v>450</v>
      </c>
      <c r="D219" s="81">
        <v>41458</v>
      </c>
    </row>
    <row r="220" spans="1:4" x14ac:dyDescent="0.25">
      <c r="A220" s="19" t="s">
        <v>600</v>
      </c>
      <c r="B220" s="19" t="s">
        <v>450</v>
      </c>
      <c r="D220" s="81">
        <v>41458</v>
      </c>
    </row>
    <row r="221" spans="1:4" x14ac:dyDescent="0.25">
      <c r="A221" s="19" t="s">
        <v>601</v>
      </c>
      <c r="B221" s="19" t="s">
        <v>450</v>
      </c>
      <c r="D221" s="81">
        <v>41458</v>
      </c>
    </row>
    <row r="222" spans="1:4" x14ac:dyDescent="0.25">
      <c r="A222" s="19" t="s">
        <v>602</v>
      </c>
      <c r="B222" s="19" t="s">
        <v>450</v>
      </c>
      <c r="D222" s="81">
        <v>41458</v>
      </c>
    </row>
    <row r="223" spans="1:4" x14ac:dyDescent="0.25">
      <c r="A223" s="19" t="s">
        <v>603</v>
      </c>
      <c r="B223" s="19" t="s">
        <v>450</v>
      </c>
      <c r="D223" s="81">
        <v>41458</v>
      </c>
    </row>
    <row r="224" spans="1:4" x14ac:dyDescent="0.25">
      <c r="A224" s="19" t="s">
        <v>604</v>
      </c>
      <c r="B224" s="19" t="s">
        <v>450</v>
      </c>
      <c r="D224" s="81">
        <v>41458</v>
      </c>
    </row>
    <row r="225" spans="1:4" x14ac:dyDescent="0.2">
      <c r="A225" s="86" t="s">
        <v>605</v>
      </c>
      <c r="B225" s="19" t="s">
        <v>450</v>
      </c>
      <c r="D225" s="81">
        <v>41458</v>
      </c>
    </row>
    <row r="226" spans="1:4" x14ac:dyDescent="0.2">
      <c r="A226" s="86" t="s">
        <v>606</v>
      </c>
      <c r="B226" s="19" t="s">
        <v>450</v>
      </c>
      <c r="D226" s="81">
        <v>41458</v>
      </c>
    </row>
    <row r="227" spans="1:4" x14ac:dyDescent="0.2">
      <c r="A227" s="86" t="s">
        <v>607</v>
      </c>
      <c r="B227" s="19" t="s">
        <v>450</v>
      </c>
      <c r="D227" s="81">
        <v>41458</v>
      </c>
    </row>
    <row r="228" spans="1:4" x14ac:dyDescent="0.2">
      <c r="A228" s="86" t="s">
        <v>608</v>
      </c>
      <c r="B228" s="19" t="s">
        <v>450</v>
      </c>
      <c r="D228" s="81">
        <v>41458</v>
      </c>
    </row>
    <row r="229" spans="1:4" x14ac:dyDescent="0.2">
      <c r="A229" s="86" t="s">
        <v>609</v>
      </c>
      <c r="B229" s="19" t="s">
        <v>450</v>
      </c>
      <c r="D229" s="81">
        <v>41458</v>
      </c>
    </row>
    <row r="230" spans="1:4" x14ac:dyDescent="0.2">
      <c r="A230" s="86" t="s">
        <v>610</v>
      </c>
      <c r="B230" s="19" t="s">
        <v>450</v>
      </c>
      <c r="D230" s="81">
        <v>41458</v>
      </c>
    </row>
    <row r="231" spans="1:4" x14ac:dyDescent="0.2">
      <c r="A231" s="86" t="s">
        <v>611</v>
      </c>
      <c r="B231" s="19" t="s">
        <v>450</v>
      </c>
      <c r="D231" s="81">
        <v>41458</v>
      </c>
    </row>
    <row r="232" spans="1:4" x14ac:dyDescent="0.2">
      <c r="A232" s="86" t="s">
        <v>612</v>
      </c>
      <c r="B232" s="19" t="s">
        <v>450</v>
      </c>
      <c r="D232" s="81">
        <v>41458</v>
      </c>
    </row>
    <row r="233" spans="1:4" x14ac:dyDescent="0.2">
      <c r="A233" s="86" t="s">
        <v>613</v>
      </c>
      <c r="B233" s="19" t="s">
        <v>450</v>
      </c>
      <c r="D233" s="81">
        <v>41458</v>
      </c>
    </row>
    <row r="234" spans="1:4" x14ac:dyDescent="0.2">
      <c r="A234" s="86" t="s">
        <v>614</v>
      </c>
      <c r="B234" s="19" t="s">
        <v>450</v>
      </c>
      <c r="D234" s="81">
        <v>41458</v>
      </c>
    </row>
    <row r="235" spans="1:4" x14ac:dyDescent="0.2">
      <c r="A235" s="86" t="s">
        <v>615</v>
      </c>
      <c r="B235" s="19" t="s">
        <v>450</v>
      </c>
      <c r="D235" s="81">
        <v>41458</v>
      </c>
    </row>
    <row r="236" spans="1:4" x14ac:dyDescent="0.2">
      <c r="A236" s="86" t="s">
        <v>616</v>
      </c>
      <c r="B236" s="19" t="s">
        <v>450</v>
      </c>
      <c r="D236" s="81">
        <v>41458</v>
      </c>
    </row>
    <row r="237" spans="1:4" x14ac:dyDescent="0.2">
      <c r="A237" s="87" t="s">
        <v>617</v>
      </c>
      <c r="B237" s="19" t="s">
        <v>450</v>
      </c>
      <c r="D237" s="81">
        <v>41458</v>
      </c>
    </row>
    <row r="238" spans="1:4" x14ac:dyDescent="0.2">
      <c r="A238" s="87" t="s">
        <v>618</v>
      </c>
      <c r="B238" s="19" t="s">
        <v>450</v>
      </c>
      <c r="D238" s="81">
        <v>41458</v>
      </c>
    </row>
    <row r="239" spans="1:4" x14ac:dyDescent="0.2">
      <c r="A239" s="87" t="s">
        <v>619</v>
      </c>
      <c r="B239" s="19" t="s">
        <v>450</v>
      </c>
      <c r="D239" s="81">
        <v>41458</v>
      </c>
    </row>
    <row r="240" spans="1:4" x14ac:dyDescent="0.2">
      <c r="A240" s="87" t="s">
        <v>620</v>
      </c>
      <c r="B240" s="19" t="s">
        <v>450</v>
      </c>
      <c r="D240" s="81">
        <v>41458</v>
      </c>
    </row>
    <row r="241" spans="1:4" x14ac:dyDescent="0.2">
      <c r="A241" s="87" t="s">
        <v>621</v>
      </c>
      <c r="B241" s="19" t="s">
        <v>450</v>
      </c>
      <c r="D241" s="81">
        <v>41458</v>
      </c>
    </row>
    <row r="242" spans="1:4" x14ac:dyDescent="0.2">
      <c r="A242" s="87" t="s">
        <v>622</v>
      </c>
      <c r="B242" s="19" t="s">
        <v>450</v>
      </c>
      <c r="D242" s="81">
        <v>41458</v>
      </c>
    </row>
    <row r="243" spans="1:4" x14ac:dyDescent="0.25">
      <c r="A243" s="19" t="s">
        <v>623</v>
      </c>
      <c r="B243" s="19" t="s">
        <v>450</v>
      </c>
      <c r="D243" s="81">
        <v>41458</v>
      </c>
    </row>
    <row r="244" spans="1:4" x14ac:dyDescent="0.25">
      <c r="A244" s="19" t="s">
        <v>624</v>
      </c>
      <c r="B244" s="19" t="s">
        <v>450</v>
      </c>
      <c r="D244" s="81">
        <v>41458</v>
      </c>
    </row>
    <row r="245" spans="1:4" x14ac:dyDescent="0.25">
      <c r="A245" s="19" t="s">
        <v>625</v>
      </c>
      <c r="B245" s="19" t="s">
        <v>450</v>
      </c>
      <c r="D245" s="81">
        <v>41458</v>
      </c>
    </row>
    <row r="246" spans="1:4" x14ac:dyDescent="0.25">
      <c r="A246" s="19" t="s">
        <v>626</v>
      </c>
      <c r="B246" s="19" t="s">
        <v>450</v>
      </c>
      <c r="D246" s="81">
        <v>41458</v>
      </c>
    </row>
    <row r="247" spans="1:4" x14ac:dyDescent="0.25">
      <c r="A247" s="19" t="s">
        <v>627</v>
      </c>
      <c r="B247" s="19" t="s">
        <v>450</v>
      </c>
      <c r="D247" s="81">
        <v>41458</v>
      </c>
    </row>
    <row r="248" spans="1:4" x14ac:dyDescent="0.25">
      <c r="A248" s="19" t="s">
        <v>628</v>
      </c>
      <c r="B248" s="19" t="s">
        <v>450</v>
      </c>
      <c r="D248" s="81">
        <v>41458</v>
      </c>
    </row>
    <row r="249" spans="1:4" x14ac:dyDescent="0.25">
      <c r="A249" s="19" t="s">
        <v>629</v>
      </c>
      <c r="B249" s="19" t="s">
        <v>450</v>
      </c>
      <c r="D249" s="81">
        <v>41458</v>
      </c>
    </row>
    <row r="250" spans="1:4" x14ac:dyDescent="0.2">
      <c r="A250" s="86" t="s">
        <v>630</v>
      </c>
      <c r="B250" s="19" t="s">
        <v>450</v>
      </c>
      <c r="D250" s="81">
        <v>41458</v>
      </c>
    </row>
    <row r="251" spans="1:4" x14ac:dyDescent="0.2">
      <c r="A251" s="86" t="s">
        <v>631</v>
      </c>
      <c r="B251" s="19" t="s">
        <v>450</v>
      </c>
      <c r="D251" s="81">
        <v>41458</v>
      </c>
    </row>
    <row r="252" spans="1:4" x14ac:dyDescent="0.2">
      <c r="A252" s="86" t="s">
        <v>632</v>
      </c>
      <c r="B252" s="19" t="s">
        <v>450</v>
      </c>
      <c r="D252" s="81">
        <v>41458</v>
      </c>
    </row>
    <row r="253" spans="1:4" x14ac:dyDescent="0.2">
      <c r="A253" s="86" t="s">
        <v>633</v>
      </c>
      <c r="B253" s="19" t="s">
        <v>450</v>
      </c>
      <c r="D253" s="81">
        <v>41458</v>
      </c>
    </row>
    <row r="254" spans="1:4" x14ac:dyDescent="0.2">
      <c r="A254" s="86" t="s">
        <v>634</v>
      </c>
      <c r="B254" s="19" t="s">
        <v>450</v>
      </c>
      <c r="D254" s="81">
        <v>41458</v>
      </c>
    </row>
    <row r="255" spans="1:4" x14ac:dyDescent="0.2">
      <c r="A255" s="86" t="s">
        <v>635</v>
      </c>
      <c r="B255" s="19" t="s">
        <v>450</v>
      </c>
      <c r="D255" s="81">
        <v>41458</v>
      </c>
    </row>
    <row r="256" spans="1:4" x14ac:dyDescent="0.2">
      <c r="A256" s="86" t="s">
        <v>636</v>
      </c>
      <c r="B256" s="19" t="s">
        <v>450</v>
      </c>
      <c r="D256" s="81">
        <v>41458</v>
      </c>
    </row>
    <row r="257" spans="1:4" x14ac:dyDescent="0.2">
      <c r="A257" s="86" t="s">
        <v>637</v>
      </c>
      <c r="B257" s="19" t="s">
        <v>450</v>
      </c>
      <c r="D257" s="81">
        <v>41458</v>
      </c>
    </row>
    <row r="258" spans="1:4" x14ac:dyDescent="0.2">
      <c r="A258" s="86" t="s">
        <v>638</v>
      </c>
      <c r="B258" s="19" t="s">
        <v>450</v>
      </c>
      <c r="D258" s="81">
        <v>41458</v>
      </c>
    </row>
    <row r="259" spans="1:4" x14ac:dyDescent="0.25">
      <c r="A259" s="19" t="s">
        <v>639</v>
      </c>
      <c r="B259" s="19" t="s">
        <v>450</v>
      </c>
      <c r="D259" s="81">
        <v>41458</v>
      </c>
    </row>
    <row r="260" spans="1:4" x14ac:dyDescent="0.25">
      <c r="A260" s="19" t="s">
        <v>640</v>
      </c>
      <c r="B260" s="19" t="s">
        <v>450</v>
      </c>
      <c r="D260" s="81">
        <v>41458</v>
      </c>
    </row>
    <row r="261" spans="1:4" x14ac:dyDescent="0.25">
      <c r="A261" s="19" t="s">
        <v>641</v>
      </c>
      <c r="B261" s="19" t="s">
        <v>450</v>
      </c>
      <c r="D261" s="81">
        <v>41458</v>
      </c>
    </row>
    <row r="262" spans="1:4" x14ac:dyDescent="0.25">
      <c r="A262" s="19" t="s">
        <v>642</v>
      </c>
      <c r="B262" s="19" t="s">
        <v>450</v>
      </c>
      <c r="D262" s="81">
        <v>41458</v>
      </c>
    </row>
    <row r="263" spans="1:4" x14ac:dyDescent="0.25">
      <c r="A263" s="19" t="s">
        <v>643</v>
      </c>
      <c r="B263" s="19" t="s">
        <v>450</v>
      </c>
      <c r="D263" s="81">
        <v>41458</v>
      </c>
    </row>
    <row r="264" spans="1:4" x14ac:dyDescent="0.2">
      <c r="A264" s="88" t="s">
        <v>644</v>
      </c>
      <c r="B264" s="19" t="s">
        <v>450</v>
      </c>
      <c r="D264" s="81">
        <v>41458</v>
      </c>
    </row>
    <row r="265" spans="1:4" x14ac:dyDescent="0.2">
      <c r="A265" s="88" t="s">
        <v>645</v>
      </c>
      <c r="B265" s="19" t="s">
        <v>450</v>
      </c>
      <c r="D265" s="81">
        <v>41458</v>
      </c>
    </row>
    <row r="266" spans="1:4" x14ac:dyDescent="0.2">
      <c r="A266" s="88" t="s">
        <v>646</v>
      </c>
      <c r="B266" s="19" t="s">
        <v>450</v>
      </c>
      <c r="D266" s="81">
        <v>41458</v>
      </c>
    </row>
    <row r="267" spans="1:4" x14ac:dyDescent="0.2">
      <c r="A267" s="88" t="s">
        <v>647</v>
      </c>
      <c r="B267" s="19" t="s">
        <v>450</v>
      </c>
      <c r="D267" s="81">
        <v>41458</v>
      </c>
    </row>
    <row r="268" spans="1:4" x14ac:dyDescent="0.2">
      <c r="A268" s="88" t="s">
        <v>648</v>
      </c>
      <c r="B268" s="19" t="s">
        <v>450</v>
      </c>
      <c r="D268" s="81">
        <v>41458</v>
      </c>
    </row>
    <row r="269" spans="1:4" x14ac:dyDescent="0.2">
      <c r="A269" s="88" t="s">
        <v>649</v>
      </c>
      <c r="B269" s="19" t="s">
        <v>450</v>
      </c>
      <c r="D269" s="81">
        <v>41458</v>
      </c>
    </row>
    <row r="270" spans="1:4" x14ac:dyDescent="0.2">
      <c r="A270" s="86" t="s">
        <v>650</v>
      </c>
      <c r="B270" s="19" t="s">
        <v>450</v>
      </c>
      <c r="D270" s="81">
        <v>41458</v>
      </c>
    </row>
    <row r="271" spans="1:4" x14ac:dyDescent="0.2">
      <c r="A271" s="86" t="s">
        <v>651</v>
      </c>
      <c r="B271" s="19" t="s">
        <v>450</v>
      </c>
      <c r="D271" s="81">
        <v>41458</v>
      </c>
    </row>
    <row r="272" spans="1:4" x14ac:dyDescent="0.2">
      <c r="A272" s="86" t="s">
        <v>652</v>
      </c>
      <c r="B272" s="19" t="s">
        <v>450</v>
      </c>
      <c r="D272" s="81">
        <v>41458</v>
      </c>
    </row>
    <row r="273" spans="1:4" x14ac:dyDescent="0.2">
      <c r="A273" s="86" t="s">
        <v>653</v>
      </c>
      <c r="B273" s="19" t="s">
        <v>450</v>
      </c>
      <c r="D273" s="81">
        <v>41458</v>
      </c>
    </row>
    <row r="274" spans="1:4" x14ac:dyDescent="0.2">
      <c r="A274" s="86" t="s">
        <v>654</v>
      </c>
      <c r="B274" s="19" t="s">
        <v>450</v>
      </c>
      <c r="D274" s="81">
        <v>41458</v>
      </c>
    </row>
    <row r="275" spans="1:4" x14ac:dyDescent="0.2">
      <c r="A275" s="86" t="s">
        <v>655</v>
      </c>
      <c r="B275" s="19" t="s">
        <v>450</v>
      </c>
      <c r="D275" s="81">
        <v>41458</v>
      </c>
    </row>
    <row r="276" spans="1:4" x14ac:dyDescent="0.2">
      <c r="A276" s="86" t="s">
        <v>656</v>
      </c>
      <c r="B276" s="19" t="s">
        <v>450</v>
      </c>
      <c r="D276" s="81">
        <v>41458</v>
      </c>
    </row>
    <row r="277" spans="1:4" x14ac:dyDescent="0.2">
      <c r="A277" s="86" t="s">
        <v>657</v>
      </c>
      <c r="B277" s="19" t="s">
        <v>450</v>
      </c>
      <c r="D277" s="81">
        <v>41458</v>
      </c>
    </row>
    <row r="278" spans="1:4" x14ac:dyDescent="0.2">
      <c r="A278" s="86" t="s">
        <v>658</v>
      </c>
      <c r="B278" s="19" t="s">
        <v>450</v>
      </c>
      <c r="D278" s="81">
        <v>41458</v>
      </c>
    </row>
    <row r="279" spans="1:4" x14ac:dyDescent="0.2">
      <c r="A279" s="86" t="s">
        <v>659</v>
      </c>
      <c r="B279" s="19" t="s">
        <v>450</v>
      </c>
      <c r="D279" s="81">
        <v>41458</v>
      </c>
    </row>
    <row r="280" spans="1:4" x14ac:dyDescent="0.2">
      <c r="A280" s="86" t="s">
        <v>660</v>
      </c>
      <c r="B280" s="19" t="s">
        <v>450</v>
      </c>
      <c r="D280" s="81">
        <v>41458</v>
      </c>
    </row>
    <row r="281" spans="1:4" x14ac:dyDescent="0.2">
      <c r="A281" s="86" t="s">
        <v>661</v>
      </c>
      <c r="B281" s="19" t="s">
        <v>450</v>
      </c>
      <c r="D281" s="81">
        <v>41458</v>
      </c>
    </row>
    <row r="282" spans="1:4" x14ac:dyDescent="0.2">
      <c r="A282" s="86" t="s">
        <v>662</v>
      </c>
      <c r="B282" s="19" t="s">
        <v>450</v>
      </c>
      <c r="D282" s="81">
        <v>41458</v>
      </c>
    </row>
    <row r="283" spans="1:4" x14ac:dyDescent="0.2">
      <c r="A283" s="86" t="s">
        <v>663</v>
      </c>
      <c r="B283" s="19" t="s">
        <v>450</v>
      </c>
      <c r="D283" s="81">
        <v>41458</v>
      </c>
    </row>
    <row r="284" spans="1:4" x14ac:dyDescent="0.2">
      <c r="A284" s="86" t="s">
        <v>664</v>
      </c>
      <c r="B284" s="19" t="s">
        <v>450</v>
      </c>
      <c r="D284" s="81">
        <v>41458</v>
      </c>
    </row>
    <row r="285" spans="1:4" x14ac:dyDescent="0.2">
      <c r="A285" s="86" t="s">
        <v>665</v>
      </c>
      <c r="B285" s="19" t="s">
        <v>450</v>
      </c>
      <c r="D285" s="81">
        <v>41458</v>
      </c>
    </row>
    <row r="286" spans="1:4" x14ac:dyDescent="0.25">
      <c r="A286" s="19" t="s">
        <v>666</v>
      </c>
      <c r="B286" s="19" t="s">
        <v>450</v>
      </c>
      <c r="D286" s="81">
        <v>41458</v>
      </c>
    </row>
    <row r="287" spans="1:4" x14ac:dyDescent="0.2">
      <c r="A287" s="86" t="s">
        <v>667</v>
      </c>
      <c r="B287" s="19" t="s">
        <v>450</v>
      </c>
      <c r="D287" s="81">
        <v>41458</v>
      </c>
    </row>
    <row r="288" spans="1:4" x14ac:dyDescent="0.2">
      <c r="A288" s="86" t="s">
        <v>668</v>
      </c>
      <c r="B288" s="19" t="s">
        <v>450</v>
      </c>
      <c r="D288" s="81">
        <v>41458</v>
      </c>
    </row>
    <row r="289" spans="1:4" x14ac:dyDescent="0.2">
      <c r="A289" s="86" t="s">
        <v>669</v>
      </c>
      <c r="B289" s="19" t="s">
        <v>450</v>
      </c>
      <c r="D289" s="81">
        <v>41458</v>
      </c>
    </row>
    <row r="290" spans="1:4" x14ac:dyDescent="0.2">
      <c r="A290" s="86" t="s">
        <v>670</v>
      </c>
      <c r="B290" s="19" t="s">
        <v>450</v>
      </c>
      <c r="D290" s="81">
        <v>41458</v>
      </c>
    </row>
    <row r="291" spans="1:4" x14ac:dyDescent="0.2">
      <c r="A291" s="86" t="s">
        <v>671</v>
      </c>
      <c r="B291" s="19" t="s">
        <v>450</v>
      </c>
      <c r="D291" s="81">
        <v>41458</v>
      </c>
    </row>
    <row r="292" spans="1:4" x14ac:dyDescent="0.2">
      <c r="A292" s="86" t="s">
        <v>672</v>
      </c>
      <c r="B292" s="19" t="s">
        <v>450</v>
      </c>
      <c r="D292" s="81">
        <v>41458</v>
      </c>
    </row>
    <row r="293" spans="1:4" x14ac:dyDescent="0.25">
      <c r="A293" s="19" t="s">
        <v>673</v>
      </c>
      <c r="B293" s="19" t="s">
        <v>450</v>
      </c>
      <c r="D293" s="81">
        <v>41458</v>
      </c>
    </row>
    <row r="294" spans="1:4" x14ac:dyDescent="0.25">
      <c r="A294" s="19" t="s">
        <v>674</v>
      </c>
      <c r="B294" s="19" t="s">
        <v>450</v>
      </c>
      <c r="D294" s="81">
        <v>41458</v>
      </c>
    </row>
    <row r="295" spans="1:4" x14ac:dyDescent="0.25">
      <c r="A295" s="19" t="s">
        <v>675</v>
      </c>
      <c r="B295" s="19" t="s">
        <v>450</v>
      </c>
      <c r="D295" s="81">
        <v>41458</v>
      </c>
    </row>
    <row r="296" spans="1:4" x14ac:dyDescent="0.25">
      <c r="A296" s="19" t="s">
        <v>676</v>
      </c>
      <c r="B296" s="19" t="s">
        <v>450</v>
      </c>
      <c r="D296" s="81">
        <v>41458</v>
      </c>
    </row>
    <row r="297" spans="1:4" x14ac:dyDescent="0.25">
      <c r="A297" s="19" t="s">
        <v>677</v>
      </c>
      <c r="B297" s="19" t="s">
        <v>450</v>
      </c>
      <c r="D297" s="81">
        <v>41458</v>
      </c>
    </row>
    <row r="298" spans="1:4" x14ac:dyDescent="0.25">
      <c r="A298" s="19" t="s">
        <v>678</v>
      </c>
      <c r="B298" s="19" t="s">
        <v>450</v>
      </c>
      <c r="D298" s="81">
        <v>41458</v>
      </c>
    </row>
    <row r="299" spans="1:4" x14ac:dyDescent="0.25">
      <c r="A299" s="19" t="s">
        <v>679</v>
      </c>
      <c r="B299" s="19" t="s">
        <v>450</v>
      </c>
      <c r="D299" s="81">
        <v>41458</v>
      </c>
    </row>
    <row r="300" spans="1:4" x14ac:dyDescent="0.2">
      <c r="A300" s="86" t="s">
        <v>680</v>
      </c>
      <c r="B300" s="19" t="s">
        <v>450</v>
      </c>
      <c r="D300" s="81">
        <v>41458</v>
      </c>
    </row>
    <row r="301" spans="1:4" x14ac:dyDescent="0.2">
      <c r="A301" s="86" t="s">
        <v>681</v>
      </c>
      <c r="B301" s="19" t="s">
        <v>450</v>
      </c>
      <c r="D301" s="81">
        <v>41458</v>
      </c>
    </row>
    <row r="302" spans="1:4" x14ac:dyDescent="0.2">
      <c r="A302" s="86" t="s">
        <v>682</v>
      </c>
      <c r="B302" s="19" t="s">
        <v>450</v>
      </c>
      <c r="D302" s="81">
        <v>41458</v>
      </c>
    </row>
    <row r="303" spans="1:4" x14ac:dyDescent="0.2">
      <c r="A303" s="86" t="s">
        <v>683</v>
      </c>
      <c r="B303" s="19" t="s">
        <v>450</v>
      </c>
      <c r="D303" s="81">
        <v>41458</v>
      </c>
    </row>
    <row r="304" spans="1:4" x14ac:dyDescent="0.2">
      <c r="A304" s="86" t="s">
        <v>684</v>
      </c>
      <c r="B304" s="19" t="s">
        <v>450</v>
      </c>
      <c r="D304" s="81">
        <v>41458</v>
      </c>
    </row>
    <row r="305" spans="1:5" x14ac:dyDescent="0.2">
      <c r="A305" s="86" t="s">
        <v>685</v>
      </c>
      <c r="B305" s="19" t="s">
        <v>450</v>
      </c>
      <c r="D305" s="81">
        <v>41458</v>
      </c>
    </row>
    <row r="306" spans="1:5" x14ac:dyDescent="0.2">
      <c r="A306" s="86" t="s">
        <v>686</v>
      </c>
      <c r="B306" s="19" t="s">
        <v>450</v>
      </c>
      <c r="D306" s="81">
        <v>41458</v>
      </c>
    </row>
    <row r="307" spans="1:5" x14ac:dyDescent="0.2">
      <c r="A307" s="86" t="s">
        <v>687</v>
      </c>
      <c r="B307" s="19" t="s">
        <v>450</v>
      </c>
      <c r="D307" s="81">
        <v>41458</v>
      </c>
    </row>
    <row r="308" spans="1:5" x14ac:dyDescent="0.25">
      <c r="A308" s="19" t="s">
        <v>688</v>
      </c>
      <c r="B308" s="19" t="s">
        <v>392</v>
      </c>
      <c r="D308" s="81">
        <v>41470</v>
      </c>
    </row>
    <row r="309" spans="1:5" ht="51" x14ac:dyDescent="0.25">
      <c r="A309" s="19" t="s">
        <v>689</v>
      </c>
      <c r="B309" s="84" t="s">
        <v>392</v>
      </c>
      <c r="D309" s="81">
        <v>41527</v>
      </c>
    </row>
    <row r="310" spans="1:5" x14ac:dyDescent="0.25">
      <c r="A310" s="19" t="s">
        <v>690</v>
      </c>
      <c r="B310" s="19" t="s">
        <v>385</v>
      </c>
      <c r="D310" s="81">
        <v>41586</v>
      </c>
    </row>
    <row r="311" spans="1:5" ht="63.75" x14ac:dyDescent="0.2">
      <c r="A311" s="19" t="s">
        <v>691</v>
      </c>
      <c r="B311" s="19" t="s">
        <v>396</v>
      </c>
      <c r="D311" s="81">
        <v>41618</v>
      </c>
      <c r="E311" s="89" t="s">
        <v>692</v>
      </c>
    </row>
    <row r="312" spans="1:5" ht="25.5" x14ac:dyDescent="0.25">
      <c r="A312" s="90" t="s">
        <v>693</v>
      </c>
      <c r="B312" s="19" t="s">
        <v>396</v>
      </c>
      <c r="D312" s="81">
        <v>41663</v>
      </c>
    </row>
    <row r="313" spans="1:5" x14ac:dyDescent="0.25">
      <c r="A313" s="19" t="s">
        <v>694</v>
      </c>
      <c r="B313" s="19" t="s">
        <v>450</v>
      </c>
      <c r="D313" s="81">
        <v>41670</v>
      </c>
      <c r="E313" s="91" t="s">
        <v>695</v>
      </c>
    </row>
    <row r="314" spans="1:5" x14ac:dyDescent="0.25">
      <c r="A314" s="19" t="s">
        <v>696</v>
      </c>
      <c r="B314" s="19" t="s">
        <v>450</v>
      </c>
      <c r="D314" s="81">
        <v>41670</v>
      </c>
      <c r="E314" s="91" t="s">
        <v>695</v>
      </c>
    </row>
    <row r="315" spans="1:5" x14ac:dyDescent="0.25">
      <c r="A315" s="19" t="s">
        <v>697</v>
      </c>
      <c r="B315" s="19" t="s">
        <v>450</v>
      </c>
      <c r="D315" s="81">
        <v>41670</v>
      </c>
      <c r="E315" s="91" t="s">
        <v>695</v>
      </c>
    </row>
    <row r="316" spans="1:5" x14ac:dyDescent="0.25">
      <c r="A316" s="19" t="s">
        <v>698</v>
      </c>
      <c r="B316" s="19" t="s">
        <v>450</v>
      </c>
      <c r="D316" s="81">
        <v>41670</v>
      </c>
      <c r="E316" s="91" t="s">
        <v>695</v>
      </c>
    </row>
    <row r="317" spans="1:5" x14ac:dyDescent="0.25">
      <c r="A317" s="19" t="s">
        <v>699</v>
      </c>
      <c r="B317" s="19" t="s">
        <v>450</v>
      </c>
      <c r="D317" s="81">
        <v>41670</v>
      </c>
      <c r="E317" s="91" t="s">
        <v>700</v>
      </c>
    </row>
    <row r="318" spans="1:5" x14ac:dyDescent="0.25">
      <c r="A318" s="19" t="s">
        <v>701</v>
      </c>
      <c r="B318" s="19" t="s">
        <v>450</v>
      </c>
      <c r="D318" s="81">
        <v>41670</v>
      </c>
      <c r="E318" s="91" t="s">
        <v>700</v>
      </c>
    </row>
    <row r="319" spans="1:5" x14ac:dyDescent="0.25">
      <c r="A319" s="19" t="s">
        <v>702</v>
      </c>
      <c r="B319" s="19" t="s">
        <v>450</v>
      </c>
      <c r="D319" s="81">
        <v>41670</v>
      </c>
      <c r="E319" s="91" t="s">
        <v>700</v>
      </c>
    </row>
    <row r="320" spans="1:5" x14ac:dyDescent="0.25">
      <c r="A320" s="19" t="s">
        <v>703</v>
      </c>
      <c r="B320" s="19" t="s">
        <v>450</v>
      </c>
      <c r="D320" s="81">
        <v>41670</v>
      </c>
      <c r="E320" s="91" t="s">
        <v>700</v>
      </c>
    </row>
    <row r="321" spans="1:5" x14ac:dyDescent="0.25">
      <c r="A321" s="19" t="s">
        <v>704</v>
      </c>
      <c r="B321" s="19" t="s">
        <v>450</v>
      </c>
      <c r="D321" s="81">
        <v>41670</v>
      </c>
    </row>
    <row r="322" spans="1:5" x14ac:dyDescent="0.25">
      <c r="A322" s="19" t="s">
        <v>705</v>
      </c>
      <c r="B322" s="19" t="s">
        <v>450</v>
      </c>
      <c r="D322" s="81">
        <v>41670</v>
      </c>
    </row>
    <row r="323" spans="1:5" x14ac:dyDescent="0.2">
      <c r="A323" s="86" t="s">
        <v>706</v>
      </c>
      <c r="B323" s="19" t="s">
        <v>450</v>
      </c>
      <c r="D323" s="81">
        <v>41670</v>
      </c>
    </row>
    <row r="324" spans="1:5" x14ac:dyDescent="0.2">
      <c r="A324" s="86" t="s">
        <v>706</v>
      </c>
      <c r="B324" s="19" t="s">
        <v>450</v>
      </c>
      <c r="D324" s="81">
        <v>41670</v>
      </c>
    </row>
    <row r="325" spans="1:5" x14ac:dyDescent="0.2">
      <c r="A325" s="86" t="s">
        <v>707</v>
      </c>
      <c r="B325" s="19" t="s">
        <v>450</v>
      </c>
      <c r="D325" s="81">
        <v>41670</v>
      </c>
    </row>
    <row r="326" spans="1:5" x14ac:dyDescent="0.2">
      <c r="A326" s="86" t="s">
        <v>708</v>
      </c>
      <c r="B326" s="19" t="s">
        <v>450</v>
      </c>
      <c r="D326" s="81">
        <v>41670</v>
      </c>
    </row>
    <row r="327" spans="1:5" x14ac:dyDescent="0.2">
      <c r="A327" s="86" t="s">
        <v>709</v>
      </c>
      <c r="B327" s="19" t="s">
        <v>450</v>
      </c>
      <c r="D327" s="81">
        <v>41670</v>
      </c>
    </row>
    <row r="328" spans="1:5" x14ac:dyDescent="0.2">
      <c r="A328" s="86" t="s">
        <v>710</v>
      </c>
      <c r="B328" s="19" t="s">
        <v>450</v>
      </c>
      <c r="D328" s="81">
        <v>41670</v>
      </c>
    </row>
    <row r="329" spans="1:5" x14ac:dyDescent="0.25">
      <c r="A329" s="19" t="s">
        <v>711</v>
      </c>
      <c r="B329" s="19" t="s">
        <v>442</v>
      </c>
      <c r="D329" s="81">
        <v>41674</v>
      </c>
    </row>
    <row r="330" spans="1:5" x14ac:dyDescent="0.25">
      <c r="A330" s="19" t="s">
        <v>712</v>
      </c>
      <c r="B330" s="19" t="s">
        <v>442</v>
      </c>
      <c r="D330" s="81">
        <v>41674</v>
      </c>
    </row>
    <row r="331" spans="1:5" ht="25.5" x14ac:dyDescent="0.25">
      <c r="A331" s="19" t="s">
        <v>713</v>
      </c>
      <c r="B331" s="19" t="s">
        <v>373</v>
      </c>
      <c r="D331" s="81">
        <v>41684</v>
      </c>
    </row>
    <row r="332" spans="1:5" x14ac:dyDescent="0.25">
      <c r="A332" s="19" t="s">
        <v>714</v>
      </c>
      <c r="B332" s="19" t="s">
        <v>392</v>
      </c>
      <c r="D332" s="81">
        <v>41690</v>
      </c>
    </row>
    <row r="333" spans="1:5" ht="25.5" x14ac:dyDescent="0.25">
      <c r="A333" s="19" t="s">
        <v>715</v>
      </c>
      <c r="B333" s="19" t="s">
        <v>392</v>
      </c>
      <c r="D333" s="81">
        <v>41702</v>
      </c>
    </row>
    <row r="334" spans="1:5" ht="102" x14ac:dyDescent="0.25">
      <c r="A334" s="19" t="s">
        <v>716</v>
      </c>
      <c r="B334" s="19" t="s">
        <v>396</v>
      </c>
      <c r="D334" s="81">
        <v>41703</v>
      </c>
      <c r="E334" s="84" t="s">
        <v>717</v>
      </c>
    </row>
    <row r="335" spans="1:5" x14ac:dyDescent="0.25">
      <c r="A335" s="19" t="s">
        <v>718</v>
      </c>
      <c r="B335" s="19" t="s">
        <v>719</v>
      </c>
      <c r="D335" s="81">
        <v>41718</v>
      </c>
    </row>
    <row r="336" spans="1:5" ht="25.5" x14ac:dyDescent="0.25">
      <c r="A336" s="19" t="s">
        <v>720</v>
      </c>
      <c r="B336" s="19" t="s">
        <v>392</v>
      </c>
      <c r="D336" s="81">
        <v>41723</v>
      </c>
    </row>
    <row r="337" spans="1:5" ht="25.5" x14ac:dyDescent="0.25">
      <c r="A337" s="19" t="s">
        <v>721</v>
      </c>
      <c r="B337" s="19" t="s">
        <v>392</v>
      </c>
      <c r="D337" s="81">
        <v>41729</v>
      </c>
    </row>
    <row r="338" spans="1:5" ht="25.5" x14ac:dyDescent="0.25">
      <c r="A338" s="19" t="s">
        <v>722</v>
      </c>
      <c r="B338" s="19" t="s">
        <v>396</v>
      </c>
      <c r="D338" s="81">
        <v>41778</v>
      </c>
    </row>
    <row r="339" spans="1:5" x14ac:dyDescent="0.25">
      <c r="A339" s="19" t="s">
        <v>723</v>
      </c>
      <c r="B339" s="19" t="s">
        <v>385</v>
      </c>
      <c r="D339" s="81">
        <v>41786</v>
      </c>
      <c r="E339" s="84" t="s">
        <v>724</v>
      </c>
    </row>
    <row r="340" spans="1:5" ht="25.5" x14ac:dyDescent="0.25">
      <c r="A340" s="19" t="s">
        <v>725</v>
      </c>
      <c r="B340" s="19" t="s">
        <v>392</v>
      </c>
      <c r="D340" s="81">
        <v>41866</v>
      </c>
    </row>
    <row r="341" spans="1:5" ht="25.5" x14ac:dyDescent="0.25">
      <c r="A341" s="19" t="s">
        <v>726</v>
      </c>
      <c r="B341" s="19" t="s">
        <v>392</v>
      </c>
      <c r="D341" s="81">
        <v>41877</v>
      </c>
    </row>
    <row r="342" spans="1:5" ht="25.5" x14ac:dyDescent="0.25">
      <c r="A342" s="36" t="s">
        <v>727</v>
      </c>
      <c r="B342" s="36" t="s">
        <v>728</v>
      </c>
      <c r="C342" s="92"/>
      <c r="D342" s="93">
        <v>41891</v>
      </c>
      <c r="E342" s="92" t="s">
        <v>729</v>
      </c>
    </row>
    <row r="343" spans="1:5" ht="25.5" x14ac:dyDescent="0.25">
      <c r="A343" s="19" t="s">
        <v>730</v>
      </c>
      <c r="B343" s="19" t="s">
        <v>392</v>
      </c>
      <c r="D343" s="81">
        <v>41922</v>
      </c>
    </row>
    <row r="344" spans="1:5" ht="25.5" x14ac:dyDescent="0.25">
      <c r="A344" s="19" t="s">
        <v>731</v>
      </c>
      <c r="B344" s="19" t="s">
        <v>385</v>
      </c>
      <c r="D344" s="81">
        <v>41929</v>
      </c>
    </row>
    <row r="345" spans="1:5" x14ac:dyDescent="0.25">
      <c r="A345" s="19" t="s">
        <v>732</v>
      </c>
      <c r="B345" s="19" t="s">
        <v>385</v>
      </c>
      <c r="D345" s="81">
        <v>41992</v>
      </c>
    </row>
    <row r="346" spans="1:5" x14ac:dyDescent="0.2">
      <c r="A346" s="19" t="s">
        <v>733</v>
      </c>
      <c r="B346" s="19" t="s">
        <v>385</v>
      </c>
      <c r="C346" s="86"/>
      <c r="D346" s="81">
        <v>42044</v>
      </c>
    </row>
    <row r="347" spans="1:5" x14ac:dyDescent="0.25">
      <c r="A347" s="19" t="s">
        <v>734</v>
      </c>
      <c r="B347" s="19" t="s">
        <v>735</v>
      </c>
      <c r="D347" s="81">
        <v>42081</v>
      </c>
    </row>
    <row r="348" spans="1:5" x14ac:dyDescent="0.25">
      <c r="A348" s="19" t="s">
        <v>736</v>
      </c>
      <c r="B348" s="19" t="s">
        <v>373</v>
      </c>
      <c r="D348" s="81">
        <v>42109</v>
      </c>
      <c r="E348" s="84" t="s">
        <v>737</v>
      </c>
    </row>
    <row r="349" spans="1:5" x14ac:dyDescent="0.25">
      <c r="A349" s="19" t="s">
        <v>738</v>
      </c>
      <c r="B349" s="19" t="s">
        <v>739</v>
      </c>
      <c r="D349" s="81">
        <v>42116</v>
      </c>
      <c r="E349" s="84" t="s">
        <v>740</v>
      </c>
    </row>
    <row r="350" spans="1:5" x14ac:dyDescent="0.25">
      <c r="A350" s="19" t="s">
        <v>741</v>
      </c>
      <c r="B350" s="19" t="s">
        <v>739</v>
      </c>
      <c r="D350" s="81">
        <v>42149</v>
      </c>
      <c r="E350" s="84" t="s">
        <v>740</v>
      </c>
    </row>
    <row r="351" spans="1:5" ht="25.5" x14ac:dyDescent="0.25">
      <c r="A351" s="19" t="s">
        <v>742</v>
      </c>
      <c r="B351" s="19" t="s">
        <v>385</v>
      </c>
      <c r="D351" s="81">
        <v>42187</v>
      </c>
      <c r="E351" s="84" t="s">
        <v>737</v>
      </c>
    </row>
    <row r="352" spans="1:5" ht="25.5" x14ac:dyDescent="0.25">
      <c r="A352" s="19" t="s">
        <v>743</v>
      </c>
      <c r="B352" s="19" t="s">
        <v>744</v>
      </c>
      <c r="D352" s="81">
        <v>42201</v>
      </c>
    </row>
    <row r="353" spans="1:5" ht="25.5" x14ac:dyDescent="0.25">
      <c r="A353" s="19" t="s">
        <v>745</v>
      </c>
      <c r="B353" s="19" t="s">
        <v>744</v>
      </c>
      <c r="D353" s="81">
        <v>42242</v>
      </c>
    </row>
    <row r="354" spans="1:5" ht="25.5" x14ac:dyDescent="0.25">
      <c r="A354" s="19" t="s">
        <v>746</v>
      </c>
      <c r="B354" s="19" t="s">
        <v>747</v>
      </c>
      <c r="D354" s="81">
        <v>42249</v>
      </c>
    </row>
    <row r="355" spans="1:5" ht="25.5" x14ac:dyDescent="0.25">
      <c r="A355" s="19" t="s">
        <v>748</v>
      </c>
      <c r="B355" s="19" t="s">
        <v>747</v>
      </c>
      <c r="D355" s="81">
        <v>42249</v>
      </c>
    </row>
    <row r="356" spans="1:5" ht="25.5" x14ac:dyDescent="0.25">
      <c r="A356" s="19" t="s">
        <v>749</v>
      </c>
      <c r="B356" s="19" t="s">
        <v>396</v>
      </c>
      <c r="D356" s="81">
        <v>42256</v>
      </c>
      <c r="E356" s="84" t="s">
        <v>750</v>
      </c>
    </row>
    <row r="357" spans="1:5" ht="25.5" x14ac:dyDescent="0.25">
      <c r="A357" s="19" t="s">
        <v>751</v>
      </c>
      <c r="B357" s="19" t="s">
        <v>744</v>
      </c>
      <c r="D357" s="81">
        <v>42307</v>
      </c>
    </row>
    <row r="358" spans="1:5" x14ac:dyDescent="0.25">
      <c r="A358" s="19" t="s">
        <v>752</v>
      </c>
      <c r="B358" s="19" t="s">
        <v>373</v>
      </c>
      <c r="D358" s="81">
        <v>42312</v>
      </c>
      <c r="E358" s="84" t="s">
        <v>753</v>
      </c>
    </row>
    <row r="359" spans="1:5" x14ac:dyDescent="0.25">
      <c r="A359" s="19" t="s">
        <v>754</v>
      </c>
      <c r="B359" s="19" t="s">
        <v>373</v>
      </c>
      <c r="D359" s="81">
        <v>42312</v>
      </c>
      <c r="E359" s="84" t="s">
        <v>753</v>
      </c>
    </row>
    <row r="360" spans="1:5" x14ac:dyDescent="0.25">
      <c r="A360" s="19" t="s">
        <v>755</v>
      </c>
      <c r="B360" s="19" t="s">
        <v>385</v>
      </c>
      <c r="D360" s="81">
        <v>42317</v>
      </c>
      <c r="E360" s="84" t="s">
        <v>756</v>
      </c>
    </row>
    <row r="361" spans="1:5" ht="51" x14ac:dyDescent="0.25">
      <c r="A361" s="19" t="s">
        <v>757</v>
      </c>
      <c r="B361" s="19" t="s">
        <v>747</v>
      </c>
      <c r="D361" s="81">
        <v>42325</v>
      </c>
      <c r="E361" s="84" t="s">
        <v>758</v>
      </c>
    </row>
    <row r="362" spans="1:5" x14ac:dyDescent="0.25">
      <c r="A362" s="19" t="s">
        <v>759</v>
      </c>
      <c r="B362" s="19" t="s">
        <v>760</v>
      </c>
      <c r="D362" s="81">
        <v>42481</v>
      </c>
      <c r="E362" s="84" t="s">
        <v>740</v>
      </c>
    </row>
    <row r="363" spans="1:5" ht="25.5" x14ac:dyDescent="0.25">
      <c r="A363" s="19" t="s">
        <v>761</v>
      </c>
      <c r="B363" s="19" t="s">
        <v>747</v>
      </c>
      <c r="D363" s="81">
        <v>42496</v>
      </c>
      <c r="E363" s="84" t="s">
        <v>762</v>
      </c>
    </row>
    <row r="364" spans="1:5" x14ac:dyDescent="0.25">
      <c r="A364" s="19" t="s">
        <v>763</v>
      </c>
      <c r="B364" s="19" t="s">
        <v>739</v>
      </c>
      <c r="D364" s="81">
        <v>42508</v>
      </c>
      <c r="E364" s="84" t="s">
        <v>764</v>
      </c>
    </row>
    <row r="365" spans="1:5" ht="25.5" x14ac:dyDescent="0.25">
      <c r="A365" s="19" t="s">
        <v>765</v>
      </c>
      <c r="B365" s="19" t="s">
        <v>766</v>
      </c>
      <c r="D365" s="81">
        <v>42513</v>
      </c>
      <c r="E365" s="84" t="s">
        <v>767</v>
      </c>
    </row>
    <row r="366" spans="1:5" ht="25.5" x14ac:dyDescent="0.25">
      <c r="A366" s="19" t="s">
        <v>768</v>
      </c>
      <c r="B366" s="19" t="s">
        <v>747</v>
      </c>
      <c r="D366" s="81">
        <v>42524</v>
      </c>
      <c r="E366" s="84" t="s">
        <v>769</v>
      </c>
    </row>
    <row r="367" spans="1:5" x14ac:dyDescent="0.25">
      <c r="A367" s="19" t="s">
        <v>770</v>
      </c>
      <c r="B367" s="19" t="s">
        <v>385</v>
      </c>
      <c r="D367" s="81">
        <v>42538</v>
      </c>
      <c r="E367" s="84" t="s">
        <v>771</v>
      </c>
    </row>
    <row r="368" spans="1:5" ht="25.5" x14ac:dyDescent="0.25">
      <c r="A368" s="19" t="s">
        <v>772</v>
      </c>
      <c r="B368" s="19" t="s">
        <v>773</v>
      </c>
      <c r="D368" s="81">
        <v>42548</v>
      </c>
      <c r="E368" s="84" t="s">
        <v>774</v>
      </c>
    </row>
    <row r="369" spans="1:5" ht="38.25" x14ac:dyDescent="0.25">
      <c r="A369" s="19" t="s">
        <v>775</v>
      </c>
      <c r="B369" s="19" t="s">
        <v>773</v>
      </c>
      <c r="D369" s="81">
        <v>42548</v>
      </c>
      <c r="E369" s="84" t="s">
        <v>776</v>
      </c>
    </row>
    <row r="370" spans="1:5" x14ac:dyDescent="0.25">
      <c r="A370" s="19" t="s">
        <v>777</v>
      </c>
      <c r="B370" s="19" t="s">
        <v>778</v>
      </c>
      <c r="D370" s="81">
        <v>42577</v>
      </c>
      <c r="E370" s="84" t="s">
        <v>779</v>
      </c>
    </row>
    <row r="371" spans="1:5" ht="63.75" x14ac:dyDescent="0.25">
      <c r="A371" s="19" t="s">
        <v>780</v>
      </c>
      <c r="B371" s="19" t="s">
        <v>744</v>
      </c>
      <c r="D371" s="81">
        <v>42578</v>
      </c>
      <c r="E371" s="84" t="s">
        <v>781</v>
      </c>
    </row>
    <row r="372" spans="1:5" ht="25.5" x14ac:dyDescent="0.25">
      <c r="A372" s="19" t="s">
        <v>782</v>
      </c>
      <c r="B372" s="19" t="s">
        <v>442</v>
      </c>
      <c r="D372" s="81">
        <v>42584</v>
      </c>
      <c r="E372" s="84" t="s">
        <v>783</v>
      </c>
    </row>
    <row r="373" spans="1:5" x14ac:dyDescent="0.25">
      <c r="A373" s="19" t="s">
        <v>784</v>
      </c>
      <c r="B373" s="19" t="s">
        <v>778</v>
      </c>
      <c r="D373" s="81">
        <v>42606</v>
      </c>
      <c r="E373" s="84" t="s">
        <v>785</v>
      </c>
    </row>
    <row r="374" spans="1:5" ht="25.5" x14ac:dyDescent="0.25">
      <c r="A374" s="19" t="s">
        <v>786</v>
      </c>
      <c r="B374" s="19" t="s">
        <v>787</v>
      </c>
      <c r="D374" s="81">
        <v>42614</v>
      </c>
      <c r="E374" s="84" t="s">
        <v>788</v>
      </c>
    </row>
    <row r="375" spans="1:5" ht="25.5" x14ac:dyDescent="0.25">
      <c r="A375" s="19" t="s">
        <v>789</v>
      </c>
      <c r="B375" s="19" t="s">
        <v>778</v>
      </c>
      <c r="D375" s="81">
        <v>42615</v>
      </c>
      <c r="E375" s="84" t="s">
        <v>790</v>
      </c>
    </row>
    <row r="376" spans="1:5" ht="38.25" x14ac:dyDescent="0.25">
      <c r="A376" s="19" t="s">
        <v>791</v>
      </c>
      <c r="B376" s="19" t="s">
        <v>787</v>
      </c>
      <c r="D376" s="81">
        <v>42627</v>
      </c>
      <c r="E376" s="84" t="s">
        <v>792</v>
      </c>
    </row>
    <row r="377" spans="1:5" x14ac:dyDescent="0.25">
      <c r="A377" s="19" t="s">
        <v>793</v>
      </c>
      <c r="B377" s="19" t="s">
        <v>787</v>
      </c>
      <c r="D377" s="81">
        <v>42641</v>
      </c>
      <c r="E377" s="84" t="s">
        <v>794</v>
      </c>
    </row>
    <row r="378" spans="1:5" ht="25.5" x14ac:dyDescent="0.25">
      <c r="A378" s="19" t="s">
        <v>795</v>
      </c>
      <c r="B378" s="19" t="s">
        <v>773</v>
      </c>
      <c r="D378" s="81">
        <v>42646</v>
      </c>
      <c r="E378" s="84" t="s">
        <v>796</v>
      </c>
    </row>
    <row r="379" spans="1:5" ht="25.5" x14ac:dyDescent="0.25">
      <c r="A379" s="19" t="s">
        <v>797</v>
      </c>
      <c r="B379" s="19" t="s">
        <v>787</v>
      </c>
      <c r="D379" s="81">
        <v>42704</v>
      </c>
      <c r="E379" s="84" t="s">
        <v>798</v>
      </c>
    </row>
    <row r="380" spans="1:5" ht="357" x14ac:dyDescent="0.25">
      <c r="A380" s="19" t="s">
        <v>799</v>
      </c>
      <c r="B380" s="19" t="s">
        <v>787</v>
      </c>
      <c r="D380" s="81">
        <v>42710</v>
      </c>
      <c r="E380" s="84" t="s">
        <v>800</v>
      </c>
    </row>
    <row r="381" spans="1:5" ht="306" x14ac:dyDescent="0.25">
      <c r="A381" s="19" t="s">
        <v>801</v>
      </c>
      <c r="B381" s="19" t="s">
        <v>787</v>
      </c>
      <c r="D381" s="81">
        <v>42762</v>
      </c>
      <c r="E381" s="84" t="s">
        <v>802</v>
      </c>
    </row>
    <row r="382" spans="1:5" ht="280.5" x14ac:dyDescent="0.25">
      <c r="A382" s="19" t="s">
        <v>803</v>
      </c>
      <c r="B382" s="19" t="s">
        <v>787</v>
      </c>
      <c r="D382" s="81">
        <v>42793</v>
      </c>
      <c r="E382" s="84" t="s">
        <v>804</v>
      </c>
    </row>
    <row r="383" spans="1:5" ht="140.25" x14ac:dyDescent="0.25">
      <c r="A383" s="19" t="s">
        <v>805</v>
      </c>
      <c r="B383" s="19" t="s">
        <v>778</v>
      </c>
      <c r="D383" s="94">
        <v>42801</v>
      </c>
      <c r="E383" s="84" t="s">
        <v>806</v>
      </c>
    </row>
    <row r="384" spans="1:5" ht="114.75" x14ac:dyDescent="0.25">
      <c r="A384" s="19" t="s">
        <v>807</v>
      </c>
      <c r="B384" s="19" t="s">
        <v>787</v>
      </c>
      <c r="D384" s="94">
        <v>42803</v>
      </c>
      <c r="E384" s="84" t="s">
        <v>808</v>
      </c>
    </row>
    <row r="385" spans="1:5" ht="38.25" x14ac:dyDescent="0.25">
      <c r="A385" s="19" t="s">
        <v>809</v>
      </c>
      <c r="B385" s="19" t="s">
        <v>787</v>
      </c>
      <c r="D385" s="94">
        <v>42900</v>
      </c>
      <c r="E385" s="84" t="s">
        <v>810</v>
      </c>
    </row>
    <row r="386" spans="1:5" ht="38.25" x14ac:dyDescent="0.25">
      <c r="A386" s="19" t="s">
        <v>811</v>
      </c>
      <c r="B386" s="19" t="s">
        <v>787</v>
      </c>
      <c r="D386" s="94">
        <v>42923</v>
      </c>
      <c r="E386" s="84" t="s">
        <v>812</v>
      </c>
    </row>
    <row r="387" spans="1:5" ht="89.25" x14ac:dyDescent="0.25">
      <c r="A387" s="19" t="s">
        <v>813</v>
      </c>
      <c r="B387" s="19" t="s">
        <v>778</v>
      </c>
      <c r="D387" s="94">
        <v>42970</v>
      </c>
      <c r="E387" s="84" t="s">
        <v>814</v>
      </c>
    </row>
    <row r="388" spans="1:5" ht="25.5" x14ac:dyDescent="0.25">
      <c r="A388" s="19" t="s">
        <v>815</v>
      </c>
      <c r="B388" s="19" t="s">
        <v>778</v>
      </c>
      <c r="D388" s="94">
        <v>42972</v>
      </c>
      <c r="E388" s="84" t="s">
        <v>816</v>
      </c>
    </row>
    <row r="389" spans="1:5" x14ac:dyDescent="0.25">
      <c r="A389" s="19" t="s">
        <v>817</v>
      </c>
      <c r="B389" s="19" t="s">
        <v>778</v>
      </c>
      <c r="D389" s="94">
        <v>42998</v>
      </c>
      <c r="E389" s="84" t="s">
        <v>818</v>
      </c>
    </row>
    <row r="390" spans="1:5" ht="63.75" x14ac:dyDescent="0.25">
      <c r="A390" s="19" t="s">
        <v>819</v>
      </c>
      <c r="B390" s="19" t="s">
        <v>820</v>
      </c>
      <c r="D390" s="94">
        <v>43143</v>
      </c>
      <c r="E390" s="84" t="s">
        <v>821</v>
      </c>
    </row>
    <row r="391" spans="1:5" ht="395.25" x14ac:dyDescent="0.25">
      <c r="A391" s="19" t="s">
        <v>822</v>
      </c>
      <c r="B391" s="19" t="s">
        <v>820</v>
      </c>
      <c r="D391" s="94">
        <v>43196</v>
      </c>
      <c r="E391" s="84" t="s">
        <v>823</v>
      </c>
    </row>
    <row r="392" spans="1:5" ht="191.25" x14ac:dyDescent="0.25">
      <c r="A392" s="19" t="s">
        <v>824</v>
      </c>
      <c r="B392" s="19" t="s">
        <v>820</v>
      </c>
      <c r="D392" s="94">
        <v>43242</v>
      </c>
      <c r="E392" s="84" t="s">
        <v>825</v>
      </c>
    </row>
    <row r="393" spans="1:5" ht="38.25" x14ac:dyDescent="0.25">
      <c r="A393" s="19" t="s">
        <v>826</v>
      </c>
      <c r="B393" s="19" t="s">
        <v>820</v>
      </c>
      <c r="D393" s="94">
        <v>43257</v>
      </c>
      <c r="E393" s="84" t="s">
        <v>827</v>
      </c>
    </row>
    <row r="394" spans="1:5" ht="89.25" x14ac:dyDescent="0.25">
      <c r="A394" s="19" t="s">
        <v>828</v>
      </c>
      <c r="B394" s="19" t="s">
        <v>820</v>
      </c>
      <c r="D394" s="94">
        <v>43287</v>
      </c>
      <c r="E394" s="84" t="s">
        <v>829</v>
      </c>
    </row>
    <row r="395" spans="1:5" ht="191.25" x14ac:dyDescent="0.25">
      <c r="A395" s="19" t="s">
        <v>830</v>
      </c>
      <c r="B395" s="19" t="s">
        <v>831</v>
      </c>
      <c r="C395" s="94">
        <v>43628</v>
      </c>
      <c r="D395" s="94">
        <v>43655</v>
      </c>
      <c r="E395" s="84" t="s">
        <v>832</v>
      </c>
    </row>
    <row r="396" spans="1:5" ht="25.5" x14ac:dyDescent="0.25">
      <c r="A396" s="19" t="s">
        <v>833</v>
      </c>
      <c r="B396" s="19" t="s">
        <v>834</v>
      </c>
      <c r="D396" s="94">
        <v>43314</v>
      </c>
      <c r="E396" s="84" t="s">
        <v>835</v>
      </c>
    </row>
    <row r="397" spans="1:5" ht="89.25" x14ac:dyDescent="0.25">
      <c r="A397" s="19" t="s">
        <v>836</v>
      </c>
      <c r="B397" s="19" t="s">
        <v>831</v>
      </c>
      <c r="D397" s="94">
        <v>43763</v>
      </c>
      <c r="E397" s="84" t="s">
        <v>837</v>
      </c>
    </row>
    <row r="398" spans="1:5" ht="357" x14ac:dyDescent="0.25">
      <c r="A398" s="19" t="s">
        <v>838</v>
      </c>
      <c r="B398" s="19" t="s">
        <v>831</v>
      </c>
      <c r="D398" s="94">
        <v>43783</v>
      </c>
      <c r="E398" s="84" t="s">
        <v>839</v>
      </c>
    </row>
    <row r="399" spans="1:5" ht="25.5" x14ac:dyDescent="0.25">
      <c r="A399" s="19" t="s">
        <v>840</v>
      </c>
      <c r="B399" s="19" t="s">
        <v>831</v>
      </c>
      <c r="D399" s="94">
        <v>43788</v>
      </c>
      <c r="E399" s="84" t="s">
        <v>841</v>
      </c>
    </row>
    <row r="400" spans="1:5" ht="89.25" x14ac:dyDescent="0.25">
      <c r="A400" s="19" t="s">
        <v>842</v>
      </c>
      <c r="B400" s="19" t="s">
        <v>831</v>
      </c>
      <c r="D400" s="94">
        <v>43801</v>
      </c>
      <c r="E400" s="84" t="s">
        <v>843</v>
      </c>
    </row>
    <row r="401" spans="1:5" ht="178.5" x14ac:dyDescent="0.25">
      <c r="A401" s="19" t="s">
        <v>844</v>
      </c>
      <c r="B401" s="19" t="s">
        <v>831</v>
      </c>
      <c r="D401" s="94">
        <v>43836</v>
      </c>
      <c r="E401" s="84" t="s">
        <v>845</v>
      </c>
    </row>
    <row r="402" spans="1:5" ht="51" x14ac:dyDescent="0.25">
      <c r="A402" s="95" t="s">
        <v>846</v>
      </c>
      <c r="B402" s="19" t="s">
        <v>766</v>
      </c>
      <c r="D402" s="94">
        <v>44120</v>
      </c>
      <c r="E402" s="84" t="s">
        <v>847</v>
      </c>
    </row>
    <row r="403" spans="1:5" ht="267.75" x14ac:dyDescent="0.25">
      <c r="A403" s="19" t="s">
        <v>848</v>
      </c>
      <c r="B403" s="19" t="s">
        <v>766</v>
      </c>
      <c r="D403" s="94">
        <v>44180</v>
      </c>
      <c r="E403" s="84" t="s">
        <v>849</v>
      </c>
    </row>
    <row r="404" spans="1:5" ht="51" x14ac:dyDescent="0.25">
      <c r="A404" s="19" t="s">
        <v>850</v>
      </c>
      <c r="B404" s="19" t="s">
        <v>766</v>
      </c>
      <c r="D404" s="94">
        <v>44187</v>
      </c>
      <c r="E404" s="20" t="s">
        <v>851</v>
      </c>
    </row>
    <row r="405" spans="1:5" ht="89.25" x14ac:dyDescent="0.25">
      <c r="A405" s="19" t="s">
        <v>852</v>
      </c>
      <c r="B405" s="19" t="s">
        <v>766</v>
      </c>
      <c r="D405" s="81">
        <v>44188</v>
      </c>
      <c r="E405" s="84" t="s">
        <v>853</v>
      </c>
    </row>
    <row r="406" spans="1:5" ht="63.75" x14ac:dyDescent="0.25">
      <c r="A406" s="19" t="s">
        <v>854</v>
      </c>
      <c r="B406" s="19" t="s">
        <v>855</v>
      </c>
      <c r="D406" s="81">
        <v>44224</v>
      </c>
      <c r="E406" s="96" t="s">
        <v>856</v>
      </c>
    </row>
    <row r="407" spans="1:5" ht="63.75" x14ac:dyDescent="0.25">
      <c r="A407" s="19" t="s">
        <v>857</v>
      </c>
      <c r="B407" s="19" t="s">
        <v>855</v>
      </c>
      <c r="D407" s="81">
        <v>44231</v>
      </c>
      <c r="E407" s="96" t="s">
        <v>856</v>
      </c>
    </row>
    <row r="408" spans="1:5" ht="144.75" customHeight="1" x14ac:dyDescent="0.25">
      <c r="A408" s="19" t="s">
        <v>858</v>
      </c>
      <c r="B408" s="19" t="s">
        <v>855</v>
      </c>
      <c r="D408" s="81">
        <v>44279</v>
      </c>
      <c r="E408" s="84" t="s">
        <v>859</v>
      </c>
    </row>
    <row r="409" spans="1:5" ht="63.75" x14ac:dyDescent="0.25">
      <c r="A409" s="19" t="s">
        <v>860</v>
      </c>
      <c r="B409" s="19" t="s">
        <v>855</v>
      </c>
      <c r="D409" s="81">
        <v>44347</v>
      </c>
      <c r="E409" s="84" t="s">
        <v>861</v>
      </c>
    </row>
    <row r="410" spans="1:5" ht="51" x14ac:dyDescent="0.25">
      <c r="A410" s="19" t="s">
        <v>862</v>
      </c>
      <c r="B410" s="19" t="s">
        <v>855</v>
      </c>
      <c r="D410" s="81">
        <v>44406</v>
      </c>
      <c r="E410" s="84" t="s">
        <v>863</v>
      </c>
    </row>
    <row r="411" spans="1:5" ht="51" x14ac:dyDescent="0.25">
      <c r="A411" s="19" t="s">
        <v>864</v>
      </c>
      <c r="B411" s="19" t="s">
        <v>855</v>
      </c>
      <c r="D411" s="81">
        <v>44406</v>
      </c>
      <c r="E411" s="84" t="s">
        <v>865</v>
      </c>
    </row>
    <row r="412" spans="1:5" ht="76.5" x14ac:dyDescent="0.25">
      <c r="A412" s="19" t="s">
        <v>866</v>
      </c>
      <c r="B412" s="19" t="s">
        <v>855</v>
      </c>
      <c r="D412" s="81">
        <v>44413</v>
      </c>
      <c r="E412" s="84" t="s">
        <v>867</v>
      </c>
    </row>
    <row r="413" spans="1:5" ht="102" x14ac:dyDescent="0.25">
      <c r="A413" s="19" t="s">
        <v>868</v>
      </c>
      <c r="B413" s="19" t="s">
        <v>820</v>
      </c>
      <c r="C413" s="97"/>
      <c r="D413" s="81">
        <v>44433</v>
      </c>
      <c r="E413" s="84" t="s">
        <v>869</v>
      </c>
    </row>
    <row r="414" spans="1:5" ht="76.5" x14ac:dyDescent="0.25">
      <c r="A414" s="19" t="s">
        <v>870</v>
      </c>
      <c r="B414" s="19" t="s">
        <v>820</v>
      </c>
      <c r="C414" s="98"/>
      <c r="D414" s="81">
        <v>44468</v>
      </c>
      <c r="E414" s="84" t="s">
        <v>871</v>
      </c>
    </row>
    <row r="415" spans="1:5" ht="76.5" x14ac:dyDescent="0.25">
      <c r="A415" s="19" t="s">
        <v>872</v>
      </c>
      <c r="B415" s="19" t="s">
        <v>820</v>
      </c>
      <c r="D415" s="81">
        <v>44487</v>
      </c>
      <c r="E415" s="84" t="s">
        <v>873</v>
      </c>
    </row>
    <row r="416" spans="1:5" ht="25.5" x14ac:dyDescent="0.25">
      <c r="A416" s="19" t="s">
        <v>874</v>
      </c>
      <c r="B416" s="19" t="s">
        <v>820</v>
      </c>
      <c r="D416" s="81">
        <v>44589</v>
      </c>
      <c r="E416" s="84" t="s">
        <v>875</v>
      </c>
    </row>
    <row r="417" spans="1:5" ht="102" x14ac:dyDescent="0.25">
      <c r="A417" s="95" t="s">
        <v>876</v>
      </c>
      <c r="B417" s="19" t="s">
        <v>877</v>
      </c>
      <c r="D417" s="81">
        <v>44659</v>
      </c>
      <c r="E417" s="84" t="s">
        <v>878</v>
      </c>
    </row>
    <row r="418" spans="1:5" ht="76.5" x14ac:dyDescent="0.25">
      <c r="A418" s="95" t="s">
        <v>879</v>
      </c>
      <c r="B418" s="19" t="s">
        <v>877</v>
      </c>
      <c r="D418" s="81">
        <v>44680</v>
      </c>
      <c r="E418" s="84" t="s">
        <v>880</v>
      </c>
    </row>
    <row r="419" spans="1:5" ht="114.75" x14ac:dyDescent="0.25">
      <c r="A419" s="95" t="s">
        <v>881</v>
      </c>
      <c r="B419" s="19" t="s">
        <v>877</v>
      </c>
      <c r="D419" s="81">
        <v>44691</v>
      </c>
      <c r="E419" s="84" t="s">
        <v>882</v>
      </c>
    </row>
    <row r="420" spans="1:5" ht="51" x14ac:dyDescent="0.25">
      <c r="A420" s="95" t="s">
        <v>883</v>
      </c>
      <c r="B420" s="19" t="s">
        <v>877</v>
      </c>
      <c r="D420" s="81">
        <v>44757</v>
      </c>
      <c r="E420" s="84" t="s">
        <v>884</v>
      </c>
    </row>
    <row r="421" spans="1:5" ht="38.25" x14ac:dyDescent="0.25">
      <c r="A421" s="95" t="s">
        <v>885</v>
      </c>
      <c r="B421" s="19" t="s">
        <v>877</v>
      </c>
      <c r="D421" s="81">
        <v>44861</v>
      </c>
      <c r="E421" s="84" t="s">
        <v>886</v>
      </c>
    </row>
    <row r="422" spans="1:5" ht="63.75" x14ac:dyDescent="0.25">
      <c r="A422" s="95" t="s">
        <v>887</v>
      </c>
      <c r="B422" s="19" t="s">
        <v>877</v>
      </c>
      <c r="D422" s="81">
        <v>44918</v>
      </c>
      <c r="E422" s="84" t="s">
        <v>888</v>
      </c>
    </row>
    <row r="423" spans="1:5" ht="38.25" x14ac:dyDescent="0.25">
      <c r="A423" s="95" t="s">
        <v>889</v>
      </c>
      <c r="B423" s="19" t="s">
        <v>877</v>
      </c>
      <c r="D423" s="81">
        <v>44964</v>
      </c>
      <c r="E423" s="84" t="s">
        <v>890</v>
      </c>
    </row>
    <row r="424" spans="1:5" ht="51" customHeight="1" x14ac:dyDescent="0.25">
      <c r="A424" s="95" t="s">
        <v>891</v>
      </c>
      <c r="B424" s="19" t="s">
        <v>892</v>
      </c>
      <c r="D424" s="81">
        <v>44991</v>
      </c>
      <c r="E424" s="84" t="s">
        <v>893</v>
      </c>
    </row>
    <row r="425" spans="1:5" ht="51" x14ac:dyDescent="0.25">
      <c r="A425" s="95" t="s">
        <v>894</v>
      </c>
      <c r="B425" s="19" t="s">
        <v>892</v>
      </c>
      <c r="D425" s="81">
        <v>44995</v>
      </c>
      <c r="E425" s="84" t="s">
        <v>893</v>
      </c>
    </row>
    <row r="426" spans="1:5" ht="51" x14ac:dyDescent="0.2">
      <c r="A426" s="99" t="s">
        <v>895</v>
      </c>
      <c r="B426" s="100" t="s">
        <v>896</v>
      </c>
      <c r="C426" s="100"/>
      <c r="D426" s="101">
        <v>45106</v>
      </c>
      <c r="E426" s="100" t="s">
        <v>897</v>
      </c>
    </row>
    <row r="427" spans="1:5" ht="114.75" x14ac:dyDescent="0.25">
      <c r="A427" s="19" t="s">
        <v>898</v>
      </c>
      <c r="B427" s="19" t="s">
        <v>896</v>
      </c>
      <c r="D427" s="81">
        <v>45156</v>
      </c>
      <c r="E427" s="84" t="s">
        <v>899</v>
      </c>
    </row>
    <row r="428" spans="1:5" ht="63.75" x14ac:dyDescent="0.25">
      <c r="A428" s="102" t="s">
        <v>900</v>
      </c>
      <c r="B428" s="19" t="s">
        <v>896</v>
      </c>
      <c r="D428" s="81">
        <v>45169</v>
      </c>
      <c r="E428" s="84" t="s">
        <v>901</v>
      </c>
    </row>
    <row r="429" spans="1:5" ht="63.75" x14ac:dyDescent="0.25">
      <c r="A429" s="102" t="s">
        <v>902</v>
      </c>
      <c r="B429" s="19" t="s">
        <v>896</v>
      </c>
      <c r="D429" s="81">
        <v>45177</v>
      </c>
      <c r="E429" s="84" t="s">
        <v>903</v>
      </c>
    </row>
    <row r="430" spans="1:5" ht="63.75" x14ac:dyDescent="0.25">
      <c r="A430" s="102" t="s">
        <v>904</v>
      </c>
      <c r="B430" s="19" t="s">
        <v>896</v>
      </c>
      <c r="D430" s="81">
        <v>45191</v>
      </c>
      <c r="E430" s="84" t="s">
        <v>905</v>
      </c>
    </row>
    <row r="431" spans="1:5" ht="63.75" x14ac:dyDescent="0.25">
      <c r="A431" s="102" t="s">
        <v>906</v>
      </c>
      <c r="B431" s="19" t="s">
        <v>896</v>
      </c>
      <c r="D431" s="81">
        <v>45191</v>
      </c>
      <c r="E431" s="84" t="s">
        <v>907</v>
      </c>
    </row>
    <row r="432" spans="1:5" ht="38.25" x14ac:dyDescent="0.25">
      <c r="A432" s="102" t="s">
        <v>908</v>
      </c>
      <c r="B432" s="19" t="s">
        <v>896</v>
      </c>
      <c r="D432" s="81">
        <v>45191</v>
      </c>
      <c r="E432" s="84" t="s">
        <v>909</v>
      </c>
    </row>
    <row r="433" spans="1:5" ht="38.25" x14ac:dyDescent="0.25">
      <c r="A433" s="102" t="s">
        <v>910</v>
      </c>
      <c r="B433" s="19" t="s">
        <v>896</v>
      </c>
      <c r="D433" s="81">
        <v>45191</v>
      </c>
      <c r="E433" s="84" t="s">
        <v>909</v>
      </c>
    </row>
    <row r="434" spans="1:5" ht="38.25" x14ac:dyDescent="0.25">
      <c r="A434" s="102" t="s">
        <v>911</v>
      </c>
      <c r="B434" s="19" t="s">
        <v>896</v>
      </c>
      <c r="D434" s="81">
        <v>45191</v>
      </c>
      <c r="E434" s="84" t="s">
        <v>909</v>
      </c>
    </row>
    <row r="435" spans="1:5" ht="38.25" x14ac:dyDescent="0.25">
      <c r="A435" s="102" t="s">
        <v>912</v>
      </c>
      <c r="B435" s="19" t="s">
        <v>896</v>
      </c>
      <c r="D435" s="81">
        <v>45191</v>
      </c>
      <c r="E435" s="84" t="s">
        <v>909</v>
      </c>
    </row>
    <row r="436" spans="1:5" ht="38.25" x14ac:dyDescent="0.25">
      <c r="A436" s="102" t="s">
        <v>913</v>
      </c>
      <c r="B436" s="19" t="s">
        <v>896</v>
      </c>
      <c r="D436" s="81">
        <v>45191</v>
      </c>
      <c r="E436" s="84" t="s">
        <v>909</v>
      </c>
    </row>
    <row r="437" spans="1:5" ht="38.25" x14ac:dyDescent="0.2">
      <c r="A437" s="99" t="s">
        <v>895</v>
      </c>
      <c r="B437" s="100" t="s">
        <v>896</v>
      </c>
      <c r="C437" s="100"/>
      <c r="D437" s="101">
        <v>45196</v>
      </c>
      <c r="E437" s="100" t="s">
        <v>914</v>
      </c>
    </row>
    <row r="438" spans="1:5" ht="51" x14ac:dyDescent="0.25">
      <c r="A438" s="19" t="s">
        <v>915</v>
      </c>
      <c r="B438" s="19" t="s">
        <v>896</v>
      </c>
      <c r="D438" s="81">
        <v>45254</v>
      </c>
      <c r="E438" s="84" t="s">
        <v>916</v>
      </c>
    </row>
    <row r="439" spans="1:5" ht="25.5" x14ac:dyDescent="0.25">
      <c r="A439" s="102" t="s">
        <v>917</v>
      </c>
      <c r="B439" s="19" t="s">
        <v>896</v>
      </c>
      <c r="D439" s="81">
        <v>45258</v>
      </c>
      <c r="E439" s="84" t="s">
        <v>918</v>
      </c>
    </row>
    <row r="440" spans="1:5" ht="25.5" x14ac:dyDescent="0.25">
      <c r="A440" s="19" t="s">
        <v>919</v>
      </c>
      <c r="B440" s="19" t="s">
        <v>896</v>
      </c>
      <c r="D440" s="81">
        <v>45258</v>
      </c>
      <c r="E440" s="84" t="s">
        <v>918</v>
      </c>
    </row>
    <row r="441" spans="1:5" ht="25.5" x14ac:dyDescent="0.25">
      <c r="A441" s="19" t="s">
        <v>920</v>
      </c>
      <c r="B441" s="19" t="s">
        <v>896</v>
      </c>
      <c r="D441" s="81">
        <v>45258</v>
      </c>
      <c r="E441" s="84" t="s">
        <v>918</v>
      </c>
    </row>
    <row r="442" spans="1:5" ht="25.5" x14ac:dyDescent="0.25">
      <c r="A442" s="19" t="s">
        <v>921</v>
      </c>
      <c r="B442" s="19" t="s">
        <v>896</v>
      </c>
      <c r="D442" s="81">
        <v>45258</v>
      </c>
      <c r="E442" s="84" t="s">
        <v>918</v>
      </c>
    </row>
    <row r="443" spans="1:5" ht="25.5" x14ac:dyDescent="0.25">
      <c r="A443" s="19" t="s">
        <v>922</v>
      </c>
      <c r="B443" s="19" t="s">
        <v>896</v>
      </c>
      <c r="D443" s="81">
        <v>45258</v>
      </c>
      <c r="E443" s="84" t="s">
        <v>918</v>
      </c>
    </row>
    <row r="444" spans="1:5" ht="25.5" x14ac:dyDescent="0.25">
      <c r="A444" s="19" t="s">
        <v>923</v>
      </c>
      <c r="B444" s="19" t="s">
        <v>896</v>
      </c>
      <c r="D444" s="81">
        <v>45258</v>
      </c>
      <c r="E444" s="84" t="s">
        <v>918</v>
      </c>
    </row>
    <row r="445" spans="1:5" ht="89.25" x14ac:dyDescent="0.25">
      <c r="A445" s="19" t="s">
        <v>924</v>
      </c>
      <c r="B445" s="19" t="s">
        <v>719</v>
      </c>
      <c r="D445" s="81">
        <v>45362</v>
      </c>
      <c r="E445" s="84" t="s">
        <v>925</v>
      </c>
    </row>
    <row r="446" spans="1:5" ht="38.25" x14ac:dyDescent="0.25">
      <c r="A446" s="19" t="s">
        <v>926</v>
      </c>
      <c r="B446" s="19" t="s">
        <v>719</v>
      </c>
      <c r="D446" s="81">
        <v>45434</v>
      </c>
      <c r="E446" s="84" t="s">
        <v>927</v>
      </c>
    </row>
    <row r="447" spans="1:5" ht="63.75" x14ac:dyDescent="0.25">
      <c r="A447" s="19" t="s">
        <v>928</v>
      </c>
      <c r="B447" s="19" t="s">
        <v>719</v>
      </c>
      <c r="D447" s="81">
        <v>45519</v>
      </c>
      <c r="E447" s="84" t="s">
        <v>929</v>
      </c>
    </row>
    <row r="448" spans="1:5" ht="63.75" x14ac:dyDescent="0.25">
      <c r="A448" s="103" t="s">
        <v>930</v>
      </c>
      <c r="B448" s="104" t="s">
        <v>931</v>
      </c>
      <c r="C448" s="104"/>
      <c r="D448" s="105">
        <v>45587</v>
      </c>
      <c r="E448" s="104" t="s">
        <v>932</v>
      </c>
    </row>
    <row r="449" spans="1:5" ht="89.25" x14ac:dyDescent="0.25">
      <c r="A449" s="19" t="s">
        <v>933</v>
      </c>
      <c r="B449" s="19" t="s">
        <v>931</v>
      </c>
      <c r="D449" s="106">
        <v>45720</v>
      </c>
      <c r="E449" s="96" t="s">
        <v>934</v>
      </c>
    </row>
    <row r="450" spans="1:5" ht="110.25" customHeight="1" x14ac:dyDescent="0.25">
      <c r="A450" s="19" t="s">
        <v>935</v>
      </c>
      <c r="B450" s="19" t="s">
        <v>931</v>
      </c>
      <c r="D450" s="106">
        <v>45840</v>
      </c>
      <c r="E450" s="96" t="s">
        <v>936</v>
      </c>
    </row>
    <row r="451" spans="1:5" ht="89.25" x14ac:dyDescent="0.25">
      <c r="A451" s="19" t="s">
        <v>937</v>
      </c>
      <c r="B451" s="19" t="s">
        <v>896</v>
      </c>
      <c r="D451" s="81">
        <v>45891</v>
      </c>
      <c r="E451" s="96" t="s">
        <v>938</v>
      </c>
    </row>
    <row r="452" spans="1:5" ht="63.75" x14ac:dyDescent="0.25">
      <c r="A452" s="19" t="s">
        <v>939</v>
      </c>
      <c r="B452" s="19" t="s">
        <v>896</v>
      </c>
      <c r="D452" s="81">
        <v>45891</v>
      </c>
      <c r="E452" s="96" t="s">
        <v>940</v>
      </c>
    </row>
    <row r="453" spans="1:5" ht="89.25" x14ac:dyDescent="0.25">
      <c r="A453" s="19" t="s">
        <v>941</v>
      </c>
      <c r="B453" s="19" t="s">
        <v>931</v>
      </c>
      <c r="D453" s="81">
        <v>45926</v>
      </c>
      <c r="E453" s="96" t="s">
        <v>942</v>
      </c>
    </row>
    <row r="454" spans="1:5" ht="76.5" x14ac:dyDescent="0.25">
      <c r="A454" s="102" t="s">
        <v>943</v>
      </c>
      <c r="B454" s="19" t="s">
        <v>944</v>
      </c>
      <c r="D454" s="81">
        <v>45980</v>
      </c>
      <c r="E454" s="107" t="s">
        <v>945</v>
      </c>
    </row>
    <row r="455" spans="1:5" ht="40.5" customHeight="1" x14ac:dyDescent="0.25">
      <c r="A455" s="108" t="s">
        <v>946</v>
      </c>
      <c r="B455" s="19" t="s">
        <v>944</v>
      </c>
      <c r="D455" s="81">
        <v>45980</v>
      </c>
      <c r="E455" s="84" t="s">
        <v>947</v>
      </c>
    </row>
    <row r="456" spans="1:5" ht="104.25" customHeight="1" x14ac:dyDescent="0.25">
      <c r="A456" s="19" t="s">
        <v>948</v>
      </c>
      <c r="B456" s="19" t="s">
        <v>944</v>
      </c>
      <c r="D456" s="81">
        <v>46003</v>
      </c>
      <c r="E456" s="109" t="s">
        <v>949</v>
      </c>
    </row>
    <row r="457" spans="1:5" ht="222" customHeight="1" x14ac:dyDescent="0.25">
      <c r="A457" s="84" t="s">
        <v>950</v>
      </c>
      <c r="B457" s="19" t="s">
        <v>944</v>
      </c>
      <c r="D457" s="81">
        <v>46083</v>
      </c>
      <c r="E457" s="84" t="s">
        <v>951</v>
      </c>
    </row>
    <row r="458" spans="1:5" ht="53.25" customHeight="1" x14ac:dyDescent="0.25">
      <c r="A458" s="19" t="s">
        <v>952</v>
      </c>
      <c r="B458" s="19" t="s">
        <v>944</v>
      </c>
      <c r="D458" s="81">
        <v>46083</v>
      </c>
      <c r="E458" s="84" t="s">
        <v>953</v>
      </c>
    </row>
    <row r="459" spans="1:5" ht="38.25" x14ac:dyDescent="0.25">
      <c r="A459" s="95" t="s">
        <v>954</v>
      </c>
      <c r="B459" s="19" t="s">
        <v>955</v>
      </c>
      <c r="C459" s="94"/>
      <c r="D459" s="81">
        <v>46100</v>
      </c>
      <c r="E459" s="84" t="s">
        <v>956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Manual Constraints</vt:lpstr>
      <vt:lpstr>Change Log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Joshua Fong</dc:creator>
  <cp:lastModifiedBy>Joshua Fong</cp:lastModifiedBy>
  <dcterms:created xsi:type="dcterms:W3CDTF">2026-03-19T00:06:01Z</dcterms:created>
  <dcterms:modified xsi:type="dcterms:W3CDTF">2026-03-19T00:08:10Z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504e64-2eb9-4143-98d1-ab3085e5d939_Enabled">
    <vt:lpwstr>true</vt:lpwstr>
  </property>
  <property fmtid="{D5CDD505-2E9C-101B-9397-08002B2CF9AE}" pid="3" name="MSIP_Label_ec504e64-2eb9-4143-98d1-ab3085e5d939_SetDate">
    <vt:lpwstr>2026-03-19T00:07:30Z</vt:lpwstr>
  </property>
  <property fmtid="{D5CDD505-2E9C-101B-9397-08002B2CF9AE}" pid="4" name="MSIP_Label_ec504e64-2eb9-4143-98d1-ab3085e5d939_Method">
    <vt:lpwstr>Standard</vt:lpwstr>
  </property>
  <property fmtid="{D5CDD505-2E9C-101B-9397-08002B2CF9AE}" pid="5" name="MSIP_Label_ec504e64-2eb9-4143-98d1-ab3085e5d939_Name">
    <vt:lpwstr>ec504e64-2eb9-4143-98d1-ab3085e5d939</vt:lpwstr>
  </property>
  <property fmtid="{D5CDD505-2E9C-101B-9397-08002B2CF9AE}" pid="6" name="MSIP_Label_ec504e64-2eb9-4143-98d1-ab3085e5d939_SiteId">
    <vt:lpwstr>cb644580-6519-46f6-a00f-5bac4352068f</vt:lpwstr>
  </property>
  <property fmtid="{D5CDD505-2E9C-101B-9397-08002B2CF9AE}" pid="7" name="MSIP_Label_ec504e64-2eb9-4143-98d1-ab3085e5d939_ActionId">
    <vt:lpwstr>6d0fd391-7670-4001-b028-096b595a1247</vt:lpwstr>
  </property>
  <property fmtid="{D5CDD505-2E9C-101B-9397-08002B2CF9AE}" pid="8" name="MSIP_Label_ec504e64-2eb9-4143-98d1-ab3085e5d939_ContentBits">
    <vt:lpwstr>0</vt:lpwstr>
  </property>
  <property fmtid="{D5CDD505-2E9C-101B-9397-08002B2CF9AE}" pid="9" name="MSIP_Label_ec504e64-2eb9-4143-98d1-ab3085e5d939_Tag">
    <vt:lpwstr>10, 3, 0, 1</vt:lpwstr>
  </property>
</Properties>
</file>